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2995" windowHeight="10035" tabRatio="947" activeTab="2"/>
  </bookViews>
  <sheets>
    <sheet name="Human Talent Sheet" sheetId="4" r:id="rId1"/>
    <sheet name="Elf Talent Sheet" sheetId="6" r:id="rId2"/>
    <sheet name="Giant Talent Sheet" sheetId="7" r:id="rId3"/>
    <sheet name="Human" sheetId="1" state="hidden" r:id="rId4"/>
    <sheet name="Elf" sheetId="2" state="hidden" r:id="rId5"/>
    <sheet name="Giant" sheetId="3" state="hidden" r:id="rId6"/>
    <sheet name="Data" sheetId="5" state="hidden" r:id="rId7"/>
  </sheets>
  <definedNames>
    <definedName name="Smash">Human!$B$2:$P$2</definedName>
  </definedNames>
  <calcPr calcId="145621"/>
</workbook>
</file>

<file path=xl/calcChain.xml><?xml version="1.0" encoding="utf-8"?>
<calcChain xmlns="http://schemas.openxmlformats.org/spreadsheetml/2006/main">
  <c r="Q14" i="2" l="1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AC17" i="7" l="1"/>
  <c r="AC16" i="7"/>
  <c r="AC15" i="7"/>
  <c r="AC14" i="7"/>
  <c r="AC13" i="7"/>
  <c r="AC12" i="7"/>
  <c r="AC11" i="7"/>
  <c r="AC10" i="7"/>
  <c r="AC9" i="7"/>
  <c r="AC8" i="7"/>
  <c r="AC7" i="7"/>
  <c r="AC6" i="7"/>
  <c r="AC5" i="7"/>
  <c r="AC4" i="7"/>
  <c r="AC3" i="7"/>
  <c r="AC2" i="7"/>
  <c r="AC17" i="6"/>
  <c r="AC16" i="6"/>
  <c r="AC15" i="6"/>
  <c r="AC14" i="6"/>
  <c r="AC13" i="6"/>
  <c r="AC10" i="6"/>
  <c r="AC9" i="6"/>
  <c r="AC7" i="6"/>
  <c r="AC6" i="6"/>
  <c r="AC5" i="6"/>
  <c r="AC3" i="6"/>
  <c r="AC2" i="6"/>
  <c r="AD16" i="4"/>
  <c r="B16" i="5"/>
  <c r="B15" i="5"/>
  <c r="B14" i="5"/>
  <c r="B13" i="5"/>
  <c r="B12" i="5"/>
  <c r="B11" i="5"/>
  <c r="B10" i="5"/>
  <c r="B9" i="5"/>
  <c r="B8" i="5"/>
  <c r="B7" i="5"/>
  <c r="B6" i="5"/>
  <c r="B3" i="5"/>
  <c r="B4" i="5" s="1"/>
  <c r="B5" i="5" s="1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2" i="3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E34" i="7"/>
  <c r="E35" i="7"/>
  <c r="E36" i="7"/>
  <c r="E37" i="7"/>
  <c r="E21" i="7"/>
  <c r="E30" i="7"/>
  <c r="E40" i="7"/>
  <c r="E41" i="7"/>
  <c r="E42" i="7"/>
  <c r="E43" i="7"/>
  <c r="F44" i="7"/>
  <c r="F45" i="7"/>
  <c r="F46" i="7"/>
  <c r="F47" i="7"/>
  <c r="F48" i="7"/>
  <c r="F49" i="7"/>
  <c r="F50" i="7"/>
  <c r="F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H65" i="7"/>
  <c r="H66" i="7"/>
  <c r="H67" i="7"/>
  <c r="H68" i="7"/>
  <c r="H69" i="7"/>
  <c r="H70" i="7"/>
  <c r="H71" i="7"/>
  <c r="H72" i="7"/>
  <c r="H73" i="7"/>
  <c r="I76" i="7"/>
  <c r="I77" i="7"/>
  <c r="I78" i="7"/>
  <c r="I79" i="7"/>
  <c r="I80" i="7"/>
  <c r="I81" i="7"/>
  <c r="I82" i="7"/>
  <c r="I83" i="7"/>
  <c r="I84" i="7"/>
  <c r="I85" i="7"/>
  <c r="J86" i="7"/>
  <c r="J87" i="7"/>
  <c r="J88" i="7"/>
  <c r="J89" i="7"/>
  <c r="J90" i="7"/>
  <c r="J91" i="7"/>
  <c r="J92" i="7"/>
  <c r="J93" i="7"/>
  <c r="J94" i="7"/>
  <c r="J95" i="7"/>
  <c r="J96" i="7"/>
  <c r="K97" i="7"/>
  <c r="K98" i="7"/>
  <c r="L99" i="7"/>
  <c r="L100" i="7"/>
  <c r="L101" i="7"/>
  <c r="L102" i="7"/>
  <c r="M103" i="7"/>
  <c r="M104" i="7"/>
  <c r="M105" i="7"/>
  <c r="M106" i="7"/>
  <c r="M107" i="7"/>
  <c r="M108" i="7"/>
  <c r="M109" i="7"/>
  <c r="N110" i="7"/>
  <c r="N111" i="7"/>
  <c r="N112" i="7"/>
  <c r="N113" i="7"/>
  <c r="O114" i="7"/>
  <c r="O115" i="7"/>
  <c r="O116" i="7"/>
  <c r="P117" i="7"/>
  <c r="P118" i="7"/>
  <c r="Q119" i="7"/>
  <c r="Q120" i="7"/>
  <c r="M121" i="7"/>
  <c r="C2" i="7"/>
  <c r="Q3" i="2"/>
  <c r="Q4" i="2"/>
  <c r="Q5" i="2"/>
  <c r="Q6" i="2"/>
  <c r="Q7" i="2"/>
  <c r="Q8" i="2"/>
  <c r="Q9" i="2"/>
  <c r="Q10" i="2"/>
  <c r="Q11" i="2"/>
  <c r="Q12" i="2"/>
  <c r="Q13" i="2"/>
  <c r="Q2" i="2"/>
  <c r="C3" i="6"/>
  <c r="C4" i="6"/>
  <c r="C5" i="6"/>
  <c r="C6" i="6"/>
  <c r="C7" i="6"/>
  <c r="C8" i="6"/>
  <c r="C9" i="6"/>
  <c r="C10" i="6"/>
  <c r="C11" i="6"/>
  <c r="C12" i="6"/>
  <c r="C13" i="6"/>
  <c r="D13" i="6"/>
  <c r="D15" i="6"/>
  <c r="D16" i="6"/>
  <c r="AA3" i="6" s="1"/>
  <c r="D17" i="6"/>
  <c r="D18" i="6"/>
  <c r="D19" i="6"/>
  <c r="D20" i="6"/>
  <c r="D21" i="6"/>
  <c r="D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F39" i="6"/>
  <c r="F40" i="6"/>
  <c r="F41" i="6"/>
  <c r="F42" i="6"/>
  <c r="F45" i="6"/>
  <c r="F46" i="6"/>
  <c r="F47" i="6"/>
  <c r="F48" i="6"/>
  <c r="G49" i="6"/>
  <c r="AA7" i="6" s="1"/>
  <c r="G50" i="6"/>
  <c r="G51" i="6"/>
  <c r="G52" i="6"/>
  <c r="G53" i="6"/>
  <c r="G54" i="6"/>
  <c r="G55" i="6"/>
  <c r="G56" i="6"/>
  <c r="G57" i="6"/>
  <c r="G58" i="6"/>
  <c r="G59" i="6"/>
  <c r="G60" i="6"/>
  <c r="G61" i="6"/>
  <c r="H62" i="6"/>
  <c r="H63" i="6"/>
  <c r="H64" i="6"/>
  <c r="H65" i="6"/>
  <c r="H66" i="6"/>
  <c r="H67" i="6"/>
  <c r="H68" i="6"/>
  <c r="H69" i="6"/>
  <c r="H70" i="6"/>
  <c r="I73" i="6"/>
  <c r="I74" i="6"/>
  <c r="AA9" i="6" s="1"/>
  <c r="I75" i="6"/>
  <c r="I76" i="6"/>
  <c r="I77" i="6"/>
  <c r="I78" i="6"/>
  <c r="I79" i="6"/>
  <c r="I80" i="6"/>
  <c r="I81" i="6"/>
  <c r="I82" i="6"/>
  <c r="J83" i="6"/>
  <c r="AA10" i="6" s="1"/>
  <c r="J84" i="6"/>
  <c r="J85" i="6"/>
  <c r="J86" i="6"/>
  <c r="J87" i="6"/>
  <c r="J88" i="6"/>
  <c r="J89" i="6"/>
  <c r="J90" i="6"/>
  <c r="J91" i="6"/>
  <c r="J92" i="6"/>
  <c r="J93" i="6"/>
  <c r="K94" i="6"/>
  <c r="K95" i="6"/>
  <c r="L96" i="6"/>
  <c r="L97" i="6"/>
  <c r="L98" i="6"/>
  <c r="L99" i="6"/>
  <c r="AA12" i="6" s="1"/>
  <c r="AC12" i="6" s="1"/>
  <c r="M100" i="6"/>
  <c r="M101" i="6"/>
  <c r="M102" i="6"/>
  <c r="M103" i="6"/>
  <c r="M104" i="6"/>
  <c r="M105" i="6"/>
  <c r="M106" i="6"/>
  <c r="N107" i="6"/>
  <c r="N108" i="6"/>
  <c r="N109" i="6"/>
  <c r="N110" i="6"/>
  <c r="O111" i="6"/>
  <c r="O112" i="6"/>
  <c r="O113" i="6"/>
  <c r="P114" i="6"/>
  <c r="P115" i="6"/>
  <c r="Q116" i="6"/>
  <c r="Q117" i="6"/>
  <c r="M118" i="6"/>
  <c r="C2" i="6"/>
  <c r="AA2" i="6" s="1"/>
  <c r="N108" i="4"/>
  <c r="C4" i="4"/>
  <c r="Q4" i="1"/>
  <c r="Q5" i="1"/>
  <c r="Q6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7" i="1"/>
  <c r="Q8" i="1"/>
  <c r="Q9" i="1"/>
  <c r="Q10" i="1"/>
  <c r="Q11" i="1"/>
  <c r="Q2" i="1"/>
  <c r="Q3" i="1"/>
  <c r="C3" i="4"/>
  <c r="C5" i="4"/>
  <c r="C6" i="4"/>
  <c r="C7" i="4"/>
  <c r="C8" i="4"/>
  <c r="C9" i="4"/>
  <c r="C10" i="4"/>
  <c r="C11" i="4"/>
  <c r="C12" i="4"/>
  <c r="C13" i="4"/>
  <c r="C14" i="4"/>
  <c r="D16" i="4"/>
  <c r="D17" i="4"/>
  <c r="D18" i="4"/>
  <c r="D19" i="4"/>
  <c r="D20" i="4"/>
  <c r="D21" i="4"/>
  <c r="D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F39" i="4"/>
  <c r="F40" i="4"/>
  <c r="F41" i="4"/>
  <c r="F42" i="4"/>
  <c r="F45" i="4"/>
  <c r="F46" i="4"/>
  <c r="F47" i="4"/>
  <c r="F48" i="4"/>
  <c r="G49" i="4"/>
  <c r="G50" i="4"/>
  <c r="G51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I70" i="4"/>
  <c r="I71" i="4"/>
  <c r="I72" i="4"/>
  <c r="I73" i="4"/>
  <c r="I74" i="4"/>
  <c r="I75" i="4"/>
  <c r="I76" i="4"/>
  <c r="I77" i="4"/>
  <c r="I78" i="4"/>
  <c r="J81" i="4"/>
  <c r="J82" i="4"/>
  <c r="J83" i="4"/>
  <c r="J84" i="4"/>
  <c r="J85" i="4"/>
  <c r="J86" i="4"/>
  <c r="J87" i="4"/>
  <c r="J88" i="4"/>
  <c r="J89" i="4"/>
  <c r="J90" i="4"/>
  <c r="K91" i="4"/>
  <c r="K92" i="4"/>
  <c r="K93" i="4"/>
  <c r="K94" i="4"/>
  <c r="K95" i="4"/>
  <c r="K96" i="4"/>
  <c r="K97" i="4"/>
  <c r="K98" i="4"/>
  <c r="K99" i="4"/>
  <c r="K100" i="4"/>
  <c r="K101" i="4"/>
  <c r="L102" i="4"/>
  <c r="L103" i="4"/>
  <c r="M104" i="4"/>
  <c r="M105" i="4"/>
  <c r="M106" i="4"/>
  <c r="M107" i="4"/>
  <c r="N109" i="4"/>
  <c r="N110" i="4"/>
  <c r="N111" i="4"/>
  <c r="N112" i="4"/>
  <c r="N113" i="4"/>
  <c r="N114" i="4"/>
  <c r="O115" i="4"/>
  <c r="O116" i="4"/>
  <c r="O117" i="4"/>
  <c r="O118" i="4"/>
  <c r="P119" i="4"/>
  <c r="P120" i="4"/>
  <c r="P121" i="4"/>
  <c r="Q122" i="4"/>
  <c r="Q123" i="4"/>
  <c r="R124" i="4"/>
  <c r="R125" i="4"/>
  <c r="AB17" i="4" s="1"/>
  <c r="AD17" i="4" s="1"/>
  <c r="N126" i="4"/>
  <c r="C2" i="4"/>
  <c r="AB12" i="4" l="1"/>
  <c r="AD12" i="4" s="1"/>
  <c r="AB13" i="4"/>
  <c r="AD13" i="4" s="1"/>
  <c r="AB2" i="4"/>
  <c r="AD2" i="4" s="1"/>
  <c r="AA2" i="7"/>
  <c r="AA12" i="7"/>
  <c r="AA7" i="7"/>
  <c r="AA10" i="7"/>
  <c r="AA9" i="7"/>
  <c r="AA4" i="7"/>
  <c r="AA6" i="7"/>
  <c r="AA13" i="7"/>
  <c r="AA11" i="7"/>
  <c r="AA5" i="7"/>
  <c r="AA13" i="6"/>
  <c r="AA11" i="6"/>
  <c r="AC11" i="6" s="1"/>
  <c r="AA4" i="6"/>
  <c r="AC4" i="6" s="1"/>
  <c r="AB15" i="4"/>
  <c r="AD15" i="4" s="1"/>
  <c r="AB7" i="4"/>
  <c r="AD7" i="4" s="1"/>
  <c r="AB11" i="4"/>
  <c r="AD11" i="4" s="1"/>
  <c r="AB4" i="4"/>
  <c r="AD4" i="4" s="1"/>
  <c r="AB9" i="4"/>
  <c r="AD9" i="4" s="1"/>
  <c r="AB10" i="4"/>
  <c r="AD10" i="4" s="1"/>
  <c r="AB3" i="4"/>
  <c r="AD3" i="4" s="1"/>
  <c r="B75" i="7"/>
  <c r="H63" i="7" s="1"/>
  <c r="B74" i="7"/>
  <c r="H64" i="7" s="1"/>
  <c r="B51" i="7"/>
  <c r="B50" i="7"/>
  <c r="B49" i="7"/>
  <c r="B48" i="7"/>
  <c r="B47" i="7"/>
  <c r="B39" i="7"/>
  <c r="B38" i="7"/>
  <c r="B125" i="7"/>
  <c r="Q125" i="7" s="1"/>
  <c r="AA17" i="7" s="1"/>
  <c r="B124" i="7"/>
  <c r="P124" i="7" s="1"/>
  <c r="AA16" i="7" s="1"/>
  <c r="B123" i="7"/>
  <c r="O123" i="7" s="1"/>
  <c r="AA15" i="7" s="1"/>
  <c r="B122" i="7"/>
  <c r="N122" i="7" s="1"/>
  <c r="AA14" i="7" s="1"/>
  <c r="B44" i="6"/>
  <c r="F35" i="6" s="1"/>
  <c r="B121" i="6"/>
  <c r="P121" i="6" s="1"/>
  <c r="AA16" i="6" s="1"/>
  <c r="B122" i="6"/>
  <c r="Q122" i="6" s="1"/>
  <c r="AA17" i="6" s="1"/>
  <c r="B120" i="6"/>
  <c r="O120" i="6" s="1"/>
  <c r="AA15" i="6" s="1"/>
  <c r="B119" i="6"/>
  <c r="N119" i="6" s="1"/>
  <c r="AA14" i="6" s="1"/>
  <c r="B72" i="6"/>
  <c r="H60" i="6" s="1"/>
  <c r="B71" i="6"/>
  <c r="H61" i="6" s="1"/>
  <c r="B43" i="6"/>
  <c r="F26" i="6" s="1"/>
  <c r="B123" i="6"/>
  <c r="B130" i="4"/>
  <c r="R130" i="4" s="1"/>
  <c r="B129" i="4"/>
  <c r="Q129" i="4" s="1"/>
  <c r="B128" i="4"/>
  <c r="P128" i="4" s="1"/>
  <c r="B127" i="4"/>
  <c r="O127" i="4" s="1"/>
  <c r="AB14" i="4" s="1"/>
  <c r="AD14" i="4" s="1"/>
  <c r="B43" i="4"/>
  <c r="F26" i="4" s="1"/>
  <c r="B44" i="4"/>
  <c r="F35" i="4" s="1"/>
  <c r="B56" i="4"/>
  <c r="G14" i="4" s="1"/>
  <c r="B52" i="4"/>
  <c r="G2" i="4" s="1"/>
  <c r="B53" i="4"/>
  <c r="G3" i="4" s="1"/>
  <c r="B54" i="4"/>
  <c r="G6" i="4" s="1"/>
  <c r="B131" i="4"/>
  <c r="D14" i="4" s="1"/>
  <c r="B80" i="4"/>
  <c r="I68" i="4" s="1"/>
  <c r="B79" i="4"/>
  <c r="I69" i="4" s="1"/>
  <c r="B55" i="4"/>
  <c r="G10" i="4" s="1"/>
  <c r="AA8" i="7" l="1"/>
  <c r="AA8" i="6"/>
  <c r="AC8" i="6" s="1"/>
  <c r="AA5" i="6"/>
  <c r="AB6" i="4"/>
  <c r="AD6" i="4" s="1"/>
  <c r="AB16" i="4"/>
  <c r="AB5" i="4"/>
  <c r="AD5" i="4" s="1"/>
  <c r="AB8" i="4"/>
  <c r="AD8" i="4" s="1"/>
</calcChain>
</file>

<file path=xl/sharedStrings.xml><?xml version="1.0" encoding="utf-8"?>
<sst xmlns="http://schemas.openxmlformats.org/spreadsheetml/2006/main" count="934" uniqueCount="163">
  <si>
    <t>Smash</t>
  </si>
  <si>
    <t>F</t>
  </si>
  <si>
    <t>E</t>
  </si>
  <si>
    <t>D</t>
  </si>
  <si>
    <t>C</t>
  </si>
  <si>
    <t>B</t>
  </si>
  <si>
    <t>A</t>
  </si>
  <si>
    <t>Windmill</t>
  </si>
  <si>
    <t>Defense</t>
  </si>
  <si>
    <t>Counterattack</t>
  </si>
  <si>
    <t>Assault Slash</t>
  </si>
  <si>
    <t>Charge</t>
  </si>
  <si>
    <t>Sword Mastery</t>
  </si>
  <si>
    <t>Axe Mastery</t>
  </si>
  <si>
    <t>Blunt Mastery</t>
  </si>
  <si>
    <t>Combat Mastery</t>
  </si>
  <si>
    <t>Evade</t>
  </si>
  <si>
    <t>Final Hit</t>
  </si>
  <si>
    <t>Novice</t>
  </si>
  <si>
    <t>Critical Hit</t>
  </si>
  <si>
    <t>Combat</t>
  </si>
  <si>
    <t>Archery</t>
  </si>
  <si>
    <t>Magic</t>
  </si>
  <si>
    <t>Music</t>
  </si>
  <si>
    <t>Lance</t>
  </si>
  <si>
    <t>Commerce</t>
  </si>
  <si>
    <t>Pharmacy</t>
  </si>
  <si>
    <t>Bless</t>
  </si>
  <si>
    <t>Blacksmith</t>
  </si>
  <si>
    <t>Carpentry</t>
  </si>
  <si>
    <t>Sewing</t>
  </si>
  <si>
    <t>Cook</t>
  </si>
  <si>
    <t>Fighting</t>
  </si>
  <si>
    <t>Travel</t>
  </si>
  <si>
    <t>Transmute Alchemy</t>
  </si>
  <si>
    <t>Stomp</t>
  </si>
  <si>
    <t>Windguard</t>
  </si>
  <si>
    <t>Taunt</t>
  </si>
  <si>
    <t>Throw Attack</t>
  </si>
  <si>
    <t>Range Mastery</t>
  </si>
  <si>
    <t>Skill Rank</t>
  </si>
  <si>
    <t>Magnum Shot</t>
  </si>
  <si>
    <t>Support Shot</t>
  </si>
  <si>
    <t>Crash Shot</t>
  </si>
  <si>
    <t>Bow Mastery</t>
  </si>
  <si>
    <t>Crossbow Mastery</t>
  </si>
  <si>
    <t>Arrow Revolver</t>
  </si>
  <si>
    <t>Mirage Missile</t>
  </si>
  <si>
    <t>Final Shot</t>
  </si>
  <si>
    <t>Lightning Bolt</t>
  </si>
  <si>
    <t>Ice Bolt</t>
  </si>
  <si>
    <t>Firebolt</t>
  </si>
  <si>
    <t>Meditation</t>
  </si>
  <si>
    <t>Blaze</t>
  </si>
  <si>
    <t>Thunder</t>
  </si>
  <si>
    <t>Ice Spear</t>
  </si>
  <si>
    <t>Fireball</t>
  </si>
  <si>
    <t>Hail Storm</t>
  </si>
  <si>
    <t>Lightning Mastery</t>
  </si>
  <si>
    <t>Fire Mastery</t>
  </si>
  <si>
    <t>Ice Mastery</t>
  </si>
  <si>
    <t>Magic Mastery</t>
  </si>
  <si>
    <t>Fusion Bolt</t>
  </si>
  <si>
    <t>Enchant</t>
  </si>
  <si>
    <t>Bolt Mastery</t>
  </si>
  <si>
    <t>Healing</t>
  </si>
  <si>
    <t>Party Healing</t>
  </si>
  <si>
    <t>Mana Shield</t>
  </si>
  <si>
    <t>First Aid</t>
  </si>
  <si>
    <t>Natural Shield</t>
  </si>
  <si>
    <t>Lightning Shield</t>
  </si>
  <si>
    <t>Fire Shield</t>
  </si>
  <si>
    <t>Ice Shield</t>
  </si>
  <si>
    <t>Lance Mastery</t>
  </si>
  <si>
    <t>Lance Counter</t>
  </si>
  <si>
    <t>Lance Charge</t>
  </si>
  <si>
    <t>T. Alchem</t>
  </si>
  <si>
    <t>B. Alchem</t>
  </si>
  <si>
    <t>Water Cannon</t>
  </si>
  <si>
    <t>Flameburst</t>
  </si>
  <si>
    <t>Windblast</t>
  </si>
  <si>
    <t>Snad Burst</t>
  </si>
  <si>
    <t>Life Drain</t>
  </si>
  <si>
    <t>Shock</t>
  </si>
  <si>
    <t>Frozen Blast</t>
  </si>
  <si>
    <t>Heat Buster</t>
  </si>
  <si>
    <t>Chain Cylinder</t>
  </si>
  <si>
    <t>Wind Alchemy</t>
  </si>
  <si>
    <t>Fire Alchemy</t>
  </si>
  <si>
    <t>Water Alchemy</t>
  </si>
  <si>
    <t>Alchemy Mastery</t>
  </si>
  <si>
    <t>Earth Alchemy</t>
  </si>
  <si>
    <t>Fragmentation</t>
  </si>
  <si>
    <t>Synthesis</t>
  </si>
  <si>
    <t>Metal Conversion</t>
  </si>
  <si>
    <t>Summon Golem</t>
  </si>
  <si>
    <t>Barrier Spikes</t>
  </si>
  <si>
    <t>Rain Casting</t>
  </si>
  <si>
    <t>Mana Crystalization</t>
  </si>
  <si>
    <t>Combat Talent EXP:</t>
  </si>
  <si>
    <t>Magic Talent EXP:</t>
  </si>
  <si>
    <t>Bless Talent EXP:</t>
  </si>
  <si>
    <t>Lance Talent EXP:</t>
  </si>
  <si>
    <t>B. Alchem Talent EXP:</t>
  </si>
  <si>
    <t>T. Alchem Talent EXP:</t>
  </si>
  <si>
    <t>Archery Talent EXP:</t>
  </si>
  <si>
    <t>Knuckle Mastery</t>
  </si>
  <si>
    <t>Chain Mastery</t>
  </si>
  <si>
    <t>Respite</t>
  </si>
  <si>
    <t>Tumble</t>
  </si>
  <si>
    <t>Dash Punch</t>
  </si>
  <si>
    <t>Focus Fist</t>
  </si>
  <si>
    <t>Spin Uppercut</t>
  </si>
  <si>
    <t>Somersault Kick</t>
  </si>
  <si>
    <t>Pummel</t>
  </si>
  <si>
    <t>Drop Kick</t>
  </si>
  <si>
    <t>Fighting Talent EXP:</t>
  </si>
  <si>
    <t>Instrument Playing</t>
  </si>
  <si>
    <t>Musical Knowledge</t>
  </si>
  <si>
    <t>Compose</t>
  </si>
  <si>
    <t>Enthrall Performance</t>
  </si>
  <si>
    <t>Melody Shock</t>
  </si>
  <si>
    <t>Overture of the Battlefield</t>
  </si>
  <si>
    <t>Lullaby</t>
  </si>
  <si>
    <t>Vivace</t>
  </si>
  <si>
    <t>Song of Endurance</t>
  </si>
  <si>
    <t>Song of Rich Year</t>
  </si>
  <si>
    <t>March</t>
  </si>
  <si>
    <t>Music Talent EXP:</t>
  </si>
  <si>
    <t>Gold Strike</t>
  </si>
  <si>
    <t>Commerce Mastery</t>
  </si>
  <si>
    <t>Camp Fire</t>
  </si>
  <si>
    <t>Fishing</t>
  </si>
  <si>
    <t>Animal Taming</t>
  </si>
  <si>
    <t>Rest</t>
  </si>
  <si>
    <t>Commerce Talent EXP:</t>
  </si>
  <si>
    <t>Travel Talent EXP:</t>
  </si>
  <si>
    <t>Cooking</t>
  </si>
  <si>
    <t>Milking</t>
  </si>
  <si>
    <t>Egg Collecting</t>
  </si>
  <si>
    <t>Mushroom Collecting</t>
  </si>
  <si>
    <t>Harvest</t>
  </si>
  <si>
    <t>Hoe Mastery</t>
  </si>
  <si>
    <t>Wine Making</t>
  </si>
  <si>
    <t>Mining</t>
  </si>
  <si>
    <t>Metallurgy</t>
  </si>
  <si>
    <t>Refine</t>
  </si>
  <si>
    <t>Sheap Shearing</t>
  </si>
  <si>
    <t>Weaving</t>
  </si>
  <si>
    <t>Tailoring</t>
  </si>
  <si>
    <t>Herbalism</t>
  </si>
  <si>
    <t>Potion Making</t>
  </si>
  <si>
    <t>Handicraft</t>
  </si>
  <si>
    <t>Production Mastery</t>
  </si>
  <si>
    <t>Cook Talent EXP:</t>
  </si>
  <si>
    <t>Blacksmith Talent EXP:</t>
  </si>
  <si>
    <t>Sewing Talent EXP:</t>
  </si>
  <si>
    <t>Pharmacy Talent EXP:</t>
  </si>
  <si>
    <t>Carpentry Talent EXP:</t>
  </si>
  <si>
    <t>Talent EXP</t>
  </si>
  <si>
    <t>Level</t>
  </si>
  <si>
    <t>Skill With Multiple Talent</t>
  </si>
  <si>
    <t>Sand Burst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</si>
</sst>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center"/>
    </xf>
    <xf numFmtId="0" fontId="0" fillId="4" borderId="0" xfId="0" applyFill="1" applyAlignment="1" applyProtection="1">
      <alignment horizontal="center"/>
    </xf>
    <xf numFmtId="0" fontId="0" fillId="5" borderId="0" xfId="0" applyFill="1" applyAlignment="1" applyProtection="1">
      <alignment horizontal="center"/>
    </xf>
    <xf numFmtId="0" fontId="0" fillId="6" borderId="0" xfId="0" applyFill="1" applyAlignment="1" applyProtection="1">
      <alignment horizontal="center"/>
    </xf>
    <xf numFmtId="0" fontId="0" fillId="3" borderId="0" xfId="0" applyFill="1" applyAlignment="1" applyProtection="1">
      <alignment horizontal="center"/>
    </xf>
    <xf numFmtId="0" fontId="0" fillId="10" borderId="0" xfId="0" applyFill="1" applyAlignment="1" applyProtection="1">
      <alignment horizontal="center"/>
    </xf>
    <xf numFmtId="0" fontId="0" fillId="11" borderId="0" xfId="0" applyFill="1" applyAlignment="1" applyProtection="1">
      <alignment horizontal="center"/>
    </xf>
    <xf numFmtId="0" fontId="0" fillId="0" borderId="0" xfId="0" applyFill="1"/>
    <xf numFmtId="0" fontId="0" fillId="7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</xf>
    <xf numFmtId="0" fontId="0" fillId="0" borderId="7" xfId="0" applyFill="1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4" borderId="7" xfId="0" applyFill="1" applyBorder="1" applyAlignment="1" applyProtection="1">
      <alignment horizontal="center"/>
    </xf>
    <xf numFmtId="0" fontId="0" fillId="12" borderId="2" xfId="0" applyFill="1" applyBorder="1" applyAlignment="1" applyProtection="1">
      <alignment horizontal="center"/>
    </xf>
    <xf numFmtId="0" fontId="0" fillId="13" borderId="2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9" borderId="2" xfId="0" applyFill="1" applyBorder="1" applyAlignment="1" applyProtection="1">
      <alignment horizontal="center"/>
    </xf>
    <xf numFmtId="0" fontId="0" fillId="15" borderId="2" xfId="0" applyFill="1" applyBorder="1" applyAlignment="1" applyProtection="1">
      <alignment horizontal="center"/>
    </xf>
    <xf numFmtId="0" fontId="0" fillId="5" borderId="2" xfId="0" applyFill="1" applyBorder="1" applyAlignment="1" applyProtection="1">
      <alignment horizontal="center"/>
    </xf>
    <xf numFmtId="0" fontId="0" fillId="6" borderId="7" xfId="0" applyFill="1" applyBorder="1" applyAlignment="1" applyProtection="1">
      <alignment horizontal="center"/>
    </xf>
    <xf numFmtId="0" fontId="0" fillId="7" borderId="7" xfId="0" applyFill="1" applyBorder="1" applyAlignment="1" applyProtection="1">
      <alignment horizontal="center"/>
    </xf>
    <xf numFmtId="0" fontId="0" fillId="8" borderId="7" xfId="0" applyFill="1" applyBorder="1" applyAlignment="1" applyProtection="1">
      <alignment horizontal="center"/>
    </xf>
    <xf numFmtId="0" fontId="0" fillId="10" borderId="7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16" borderId="7" xfId="0" applyFill="1" applyBorder="1" applyAlignment="1" applyProtection="1">
      <alignment horizontal="center"/>
    </xf>
    <xf numFmtId="0" fontId="0" fillId="17" borderId="7" xfId="0" applyFill="1" applyBorder="1" applyAlignment="1" applyProtection="1">
      <alignment horizontal="center"/>
    </xf>
    <xf numFmtId="0" fontId="0" fillId="18" borderId="7" xfId="0" applyFill="1" applyBorder="1" applyAlignment="1" applyProtection="1">
      <alignment horizontal="center"/>
    </xf>
    <xf numFmtId="0" fontId="0" fillId="14" borderId="7" xfId="0" applyFill="1" applyBorder="1" applyAlignment="1" applyProtection="1">
      <alignment horizontal="center"/>
    </xf>
    <xf numFmtId="0" fontId="0" fillId="19" borderId="7" xfId="0" applyFill="1" applyBorder="1" applyAlignment="1" applyProtection="1">
      <alignment horizontal="center"/>
    </xf>
    <xf numFmtId="0" fontId="0" fillId="17" borderId="0" xfId="0" applyFill="1" applyAlignment="1" applyProtection="1">
      <alignment horizontal="center"/>
    </xf>
    <xf numFmtId="0" fontId="0" fillId="0" borderId="8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0" fillId="0" borderId="13" xfId="0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17" borderId="1" xfId="0" applyFill="1" applyBorder="1" applyAlignment="1" applyProtection="1">
      <alignment horizontal="center"/>
    </xf>
    <xf numFmtId="0" fontId="0" fillId="12" borderId="0" xfId="0" applyFill="1" applyAlignment="1" applyProtection="1">
      <alignment horizontal="center"/>
    </xf>
    <xf numFmtId="0" fontId="0" fillId="13" borderId="0" xfId="0" applyFill="1" applyAlignment="1" applyProtection="1">
      <alignment horizontal="center"/>
    </xf>
    <xf numFmtId="0" fontId="0" fillId="9" borderId="0" xfId="0" applyFill="1" applyAlignment="1" applyProtection="1">
      <alignment horizontal="center"/>
    </xf>
    <xf numFmtId="0" fontId="0" fillId="2" borderId="0" xfId="0" applyFill="1" applyAlignment="1" applyProtection="1">
      <alignment horizontal="center"/>
    </xf>
    <xf numFmtId="0" fontId="0" fillId="15" borderId="0" xfId="0" applyFill="1" applyAlignment="1" applyProtection="1">
      <alignment horizontal="center"/>
    </xf>
    <xf numFmtId="0" fontId="0" fillId="8" borderId="0" xfId="0" applyFill="1" applyAlignment="1" applyProtection="1">
      <alignment horizontal="center"/>
    </xf>
    <xf numFmtId="0" fontId="0" fillId="16" borderId="0" xfId="0" applyFill="1" applyAlignment="1" applyProtection="1">
      <alignment horizontal="center"/>
    </xf>
    <xf numFmtId="0" fontId="0" fillId="18" borderId="0" xfId="0" applyFill="1" applyAlignment="1" applyProtection="1">
      <alignment horizontal="center"/>
    </xf>
    <xf numFmtId="0" fontId="0" fillId="14" borderId="0" xfId="0" applyFill="1" applyAlignment="1" applyProtection="1">
      <alignment horizontal="center"/>
    </xf>
    <xf numFmtId="0" fontId="0" fillId="19" borderId="0" xfId="0" applyFill="1" applyAlignment="1" applyProtection="1">
      <alignment horizontal="center"/>
    </xf>
    <xf numFmtId="0" fontId="0" fillId="12" borderId="1" xfId="0" applyFill="1" applyBorder="1" applyAlignment="1" applyProtection="1">
      <alignment horizontal="left"/>
    </xf>
    <xf numFmtId="0" fontId="0" fillId="13" borderId="1" xfId="0" applyFill="1" applyBorder="1" applyAlignment="1" applyProtection="1">
      <alignment horizontal="center"/>
    </xf>
    <xf numFmtId="0" fontId="0" fillId="9" borderId="1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15" borderId="1" xfId="0" applyFill="1" applyBorder="1" applyAlignment="1" applyProtection="1">
      <alignment horizontal="center"/>
    </xf>
    <xf numFmtId="0" fontId="0" fillId="7" borderId="1" xfId="0" applyFill="1" applyBorder="1" applyAlignment="1" applyProtection="1">
      <alignment horizontal="center"/>
    </xf>
    <xf numFmtId="0" fontId="0" fillId="8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 applyAlignment="1" applyProtection="1">
      <alignment horizontal="center"/>
    </xf>
    <xf numFmtId="0" fontId="0" fillId="16" borderId="1" xfId="0" applyFill="1" applyBorder="1" applyAlignment="1" applyProtection="1">
      <alignment horizontal="center"/>
    </xf>
    <xf numFmtId="0" fontId="0" fillId="18" borderId="1" xfId="0" applyFill="1" applyBorder="1" applyAlignment="1" applyProtection="1">
      <alignment horizontal="center"/>
    </xf>
    <xf numFmtId="0" fontId="0" fillId="14" borderId="1" xfId="0" applyFill="1" applyBorder="1" applyAlignment="1" applyProtection="1">
      <alignment horizontal="center"/>
    </xf>
    <xf numFmtId="0" fontId="0" fillId="19" borderId="1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12" borderId="1" xfId="0" applyFill="1" applyBorder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1"/>
  <sheetViews>
    <sheetView workbookViewId="0">
      <selection activeCell="Z25" sqref="Z25"/>
    </sheetView>
  </sheetViews>
  <sheetFormatPr defaultRowHeight="15"/>
  <cols>
    <col min="1" max="1" width="25" style="7" customWidth="1"/>
    <col min="2" max="2" width="9.42578125" style="5" bestFit="1" customWidth="1"/>
    <col min="3" max="3" width="7.85546875" style="5" hidden="1" customWidth="1"/>
    <col min="4" max="4" width="8" style="5" hidden="1" customWidth="1"/>
    <col min="5" max="6" width="7" style="5" hidden="1" customWidth="1"/>
    <col min="7" max="7" width="8" style="5" hidden="1" customWidth="1"/>
    <col min="8" max="8" width="9.85546875" style="5" hidden="1" customWidth="1"/>
    <col min="9" max="9" width="9.7109375" style="5" hidden="1" customWidth="1"/>
    <col min="10" max="10" width="8.140625" style="5" hidden="1" customWidth="1"/>
    <col min="11" max="11" width="7" style="5" hidden="1" customWidth="1"/>
    <col min="12" max="12" width="10.5703125" style="5" hidden="1" customWidth="1"/>
    <col min="13" max="13" width="8" style="5" hidden="1" customWidth="1"/>
    <col min="14" max="14" width="7" style="5" hidden="1" customWidth="1"/>
    <col min="15" max="15" width="10.5703125" style="5" hidden="1" customWidth="1"/>
    <col min="16" max="16" width="7.42578125" style="5" hidden="1" customWidth="1"/>
    <col min="17" max="17" width="9.5703125" style="5" hidden="1" customWidth="1"/>
    <col min="18" max="18" width="9.7109375" style="5" hidden="1" customWidth="1"/>
    <col min="19" max="19" width="25" style="5" customWidth="1"/>
    <col min="20" max="20" width="9.42578125" style="6" bestFit="1" customWidth="1"/>
    <col min="21" max="21" width="25" style="5" customWidth="1"/>
    <col min="22" max="22" width="9.42578125" style="5" bestFit="1" customWidth="1"/>
    <col min="23" max="23" width="25" style="5" customWidth="1"/>
    <col min="24" max="24" width="9.42578125" style="5" bestFit="1" customWidth="1"/>
    <col min="25" max="26" width="9.140625" style="5"/>
    <col min="27" max="27" width="23.85546875" style="5" bestFit="1" customWidth="1"/>
    <col min="28" max="28" width="8" style="5" bestFit="1" customWidth="1"/>
    <col min="29" max="16384" width="9.140625" style="5"/>
  </cols>
  <sheetData>
    <row r="1" spans="1:30">
      <c r="A1" s="16"/>
      <c r="B1" s="21" t="s">
        <v>40</v>
      </c>
      <c r="C1" s="17" t="s">
        <v>20</v>
      </c>
      <c r="D1" s="17" t="s">
        <v>21</v>
      </c>
      <c r="E1" s="17" t="s">
        <v>22</v>
      </c>
      <c r="F1" s="17" t="s">
        <v>27</v>
      </c>
      <c r="G1" s="17" t="s">
        <v>24</v>
      </c>
      <c r="H1" s="17" t="s">
        <v>77</v>
      </c>
      <c r="I1" s="17" t="s">
        <v>76</v>
      </c>
      <c r="J1" s="17" t="s">
        <v>32</v>
      </c>
      <c r="K1" s="17" t="s">
        <v>23</v>
      </c>
      <c r="L1" s="17" t="s">
        <v>25</v>
      </c>
      <c r="M1" s="17" t="s">
        <v>33</v>
      </c>
      <c r="N1" s="17" t="s">
        <v>31</v>
      </c>
      <c r="O1" s="17" t="s">
        <v>28</v>
      </c>
      <c r="P1" s="17" t="s">
        <v>30</v>
      </c>
      <c r="Q1" s="17" t="s">
        <v>26</v>
      </c>
      <c r="R1" s="17" t="s">
        <v>29</v>
      </c>
      <c r="S1" s="17"/>
      <c r="T1" s="21" t="s">
        <v>40</v>
      </c>
      <c r="U1" s="17"/>
      <c r="V1" s="21" t="s">
        <v>40</v>
      </c>
      <c r="W1" s="17"/>
      <c r="X1" s="21" t="s">
        <v>40</v>
      </c>
      <c r="AA1" s="5" t="s">
        <v>159</v>
      </c>
      <c r="AD1" s="5" t="s">
        <v>160</v>
      </c>
    </row>
    <row r="2" spans="1:30">
      <c r="A2" s="19" t="s">
        <v>0</v>
      </c>
      <c r="B2" s="22">
        <v>1</v>
      </c>
      <c r="C2" s="20">
        <f>IF($B2=Human!$B$1, SUM(Human!B2), IF($B2=Human!$C$1, SUM(Human!B2:C2), IF($B2=Human!$D$1, SUM(Human!B2:D2), IF($B2=Human!$E$1, SUM(Human!B2:E2), IF($B2=Human!$F$1, SUM(Human!B2:F2), IF($B2=Human!$G$1,  SUM(Human!B2:G2), IF($B2=Human!$H$1,  SUM(Human!B2:H2), IF($B2=Human!$I$1,  SUM(Human!B2:I2), IF($B2=Human!$J$1,  SUM(Human!B2:J2), IF($B2=Human!$K$1,  SUM(Human!B2:K2), IF($B2=Human!$L$1,  SUM(Human!B2:L2), IF($B2=Human!$M$1,  SUM(Human!B2:M2), IF($B2=Human!$N$1,  SUM(Human!B2:N2), IF($B2=Human!$O$1,  SUM(Human!B2:O2), IF($B2=Human!$P$1,  SUM(Human!B2:P2), 0)))))))))))))))</f>
        <v>311100</v>
      </c>
      <c r="D2" s="17"/>
      <c r="E2" s="17"/>
      <c r="F2" s="17"/>
      <c r="G2" s="17">
        <f>IF($B52=Human!$B$1, SUM(Human!B52), IF($B52=Human!$C$1, SUM(Human!B52:C52), IF($B52=Human!$D$1, SUM(Human!B52:D52), IF($B52=Human!$E$1, SUM(Human!B52:E52), IF($B52=Human!$F$1, SUM(Human!B52:F52), IF($B52=Human!$G$1,  SUM(Human!B52:G52), IF($B52=Human!$H$1,  SUM(Human!B52:H52), IF($B52=Human!$I$1,  SUM(Human!B52:I52), IF($B52=Human!$J$1,  SUM(Human!B52:J52), IF($B52=Human!$K$1,  SUM(Human!B52:K52), IF($B52=Human!$L$1,  SUM(Human!B52:L52), IF($B52=Human!$M$1,  SUM(Human!B52:M52), IF($B52=Human!$N$1,  SUM(Human!B52:N52), IF($B52=Human!$O$1,  SUM(Human!B52:O52), IF($B52=Human!$P$1,  SUM(Human!B52:P52), 0)))))))))))))))</f>
        <v>36600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33" t="s">
        <v>58</v>
      </c>
      <c r="T2" s="22">
        <v>1</v>
      </c>
      <c r="U2" s="29" t="s">
        <v>89</v>
      </c>
      <c r="V2" s="22" t="s">
        <v>1</v>
      </c>
      <c r="W2" s="36" t="s">
        <v>125</v>
      </c>
      <c r="X2" s="22" t="s">
        <v>1</v>
      </c>
      <c r="AA2" s="58" t="s">
        <v>99</v>
      </c>
      <c r="AB2" s="5">
        <f>SUM(C$2:C$131)</f>
        <v>2236600</v>
      </c>
      <c r="AD2" s="5">
        <f>IF(AB2&gt;Data!$B$16,15,IF(AB2&gt;Data!$B$15,14,IF(AB2&gt;Data!$B$14,13,IF(AB2&gt;Data!$B$13,12,IF(AB2&gt;Data!$B$12,11,IF(AB2&gt;Data!$B$11,10,IF(AB2&gt;Data!$B$10,9,IF(AB2&gt;Data!$B$9,8,IF(AB2&gt;Data!$B$8,7,IF(AB2&gt;Data!$B$7,6,IF(AB2&gt;Data!$B$6,5,IF(AB2&gt;Data!$B$5,4,IF(AB2&gt;Data!$B$4,3,IF(AB2&gt;Data!$B$3,2,IF(AB2&gt;Data!$B$2,1,0)))))))))))))))</f>
        <v>15</v>
      </c>
    </row>
    <row r="3" spans="1:30">
      <c r="A3" s="19" t="s">
        <v>7</v>
      </c>
      <c r="B3" s="23">
        <v>1</v>
      </c>
      <c r="C3" s="20">
        <f>IF($B3=Human!$B$1, SUM(Human!B3), IF($B3=Human!$C$1, SUM(Human!B3:C3), IF($B3=Human!$D$1, SUM(Human!B3:D3), IF($B3=Human!$E$1, SUM(Human!B3:E3), IF($B3=Human!$F$1, SUM(Human!B3:F3), IF($B3=Human!$G$1,  SUM(Human!B3:G3), IF($B3=Human!$H$1,  SUM(Human!B3:H3), IF($B3=Human!$I$1,  SUM(Human!B3:I3), IF($B3=Human!$J$1,  SUM(Human!B3:J3), IF($B3=Human!$K$1,  SUM(Human!B3:K3), IF($B3=Human!$L$1,  SUM(Human!B3:L3), IF($B3=Human!$M$1,  SUM(Human!B3:M3), IF($B3=Human!$N$1,  SUM(Human!B3:N3), IF($B3=Human!$O$1,  SUM(Human!B3:O3), IF($B3=Human!$P$1,  SUM(Human!B3:P3), 0)))))))))))))))</f>
        <v>300900</v>
      </c>
      <c r="D3" s="17"/>
      <c r="E3" s="17"/>
      <c r="F3" s="17"/>
      <c r="G3" s="17">
        <f>IF($B53=Human!$B$1, SUM(Human!B53), IF($B53=Human!$C$1, SUM(Human!B53:C53), IF($B53=Human!$D$1, SUM(Human!B53:D53), IF($B53=Human!$E$1, SUM(Human!B53:E53), IF($B53=Human!$F$1, SUM(Human!B53:F53), IF($B53=Human!$G$1,  SUM(Human!B53:G53), IF($B53=Human!$H$1,  SUM(Human!B53:H53), IF($B53=Human!$I$1,  SUM(Human!B53:I53), IF($B53=Human!$J$1,  SUM(Human!B53:J53), IF($B53=Human!$K$1,  SUM(Human!B53:K53), IF($B53=Human!$L$1,  SUM(Human!B53:L53), IF($B53=Human!$M$1,  SUM(Human!B53:M53), IF($B53=Human!$N$1,  SUM(Human!B53:N53), IF($B53=Human!$O$1,  SUM(Human!B53:O53), IF($B53=Human!$P$1,  SUM(Human!B53:P53), 0)))))))))))))))</f>
        <v>35400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33" t="s">
        <v>59</v>
      </c>
      <c r="T3" s="23" t="s">
        <v>1</v>
      </c>
      <c r="U3" s="29" t="s">
        <v>90</v>
      </c>
      <c r="V3" s="23">
        <v>1</v>
      </c>
      <c r="W3" s="36" t="s">
        <v>126</v>
      </c>
      <c r="X3" s="23" t="s">
        <v>1</v>
      </c>
      <c r="AA3" s="59" t="s">
        <v>105</v>
      </c>
      <c r="AB3" s="5">
        <f>SUM(D$2:D$131)</f>
        <v>2351000</v>
      </c>
      <c r="AD3" s="5">
        <f>IF(AB3&gt;Data!$B$16,15,IF(AB3&gt;Data!$B$15,14,IF(AB3&gt;Data!$B$14,13,IF(AB3&gt;Data!$B$13,12,IF(AB3&gt;Data!$B$12,11,IF(AB3&gt;Data!$B$11,10,IF(AB3&gt;Data!$B$10,9,IF(AB3&gt;Data!$B$9,8,IF(AB3&gt;Data!$B$8,7,IF(AB3&gt;Data!$B$7,6,IF(AB3&gt;Data!$B$6,5,IF(AB3&gt;Data!$B$5,4,IF(AB3&gt;Data!$B$4,3,IF(AB3&gt;Data!$B$3,2,IF(AB3&gt;Data!$B$2,1,0)))))))))))))))</f>
        <v>15</v>
      </c>
    </row>
    <row r="4" spans="1:30">
      <c r="A4" s="30" t="s">
        <v>8</v>
      </c>
      <c r="B4" s="23">
        <v>1</v>
      </c>
      <c r="C4" s="20">
        <f>IF($B4=Human!$B$1, SUM(Human!B4), IF($B4=Human!$C$1, SUM(Human!B4:C4), IF($B4=Human!$D$1, SUM(Human!B4:D4), IF($B4=Human!$E$1, SUM(Human!B4:E4), IF($B4=Human!$F$1, SUM(Human!B4:F4), IF($B4=Human!$G$1,  SUM(Human!B4:G4), IF($B4=Human!$H$1,  SUM(Human!B4:H4), IF($B4=Human!$I$1,  SUM(Human!B4:I4), IF($B4=Human!$J$1,  SUM(Human!B4:J4), IF($B4=Human!$K$1,  SUM(Human!B4:K4), IF($B4=Human!$L$1,  SUM(Human!B4:L4), IF($B4=Human!$M$1,  SUM(Human!B4:M4), IF($B4=Human!$N$1,  SUM(Human!B4:N4), IF($B4=Human!$O$1,  SUM(Human!B4:O4), IF($B4=Human!$P$1,  SUM(Human!B4:P4), 0)))))))))))))))</f>
        <v>174000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33" t="s">
        <v>60</v>
      </c>
      <c r="T4" s="23" t="s">
        <v>1</v>
      </c>
      <c r="U4" s="37" t="s">
        <v>34</v>
      </c>
      <c r="V4" s="23">
        <v>1</v>
      </c>
      <c r="W4" s="36" t="s">
        <v>127</v>
      </c>
      <c r="X4" s="23" t="s">
        <v>1</v>
      </c>
      <c r="AA4" s="60" t="s">
        <v>100</v>
      </c>
      <c r="AB4" s="5">
        <f>SUM(E$2:E$131)</f>
        <v>1416600</v>
      </c>
      <c r="AD4" s="5">
        <f>IF(AB4&gt;Data!$B$16,15,IF(AB4&gt;Data!$B$15,14,IF(AB4&gt;Data!$B$14,13,IF(AB4&gt;Data!$B$13,12,IF(AB4&gt;Data!$B$12,11,IF(AB4&gt;Data!$B$11,10,IF(AB4&gt;Data!$B$10,9,IF(AB4&gt;Data!$B$9,8,IF(AB4&gt;Data!$B$8,7,IF(AB4&gt;Data!$B$7,6,IF(AB4&gt;Data!$B$6,5,IF(AB4&gt;Data!$B$5,4,IF(AB4&gt;Data!$B$4,3,IF(AB4&gt;Data!$B$3,2,IF(AB4&gt;Data!$B$2,1,0)))))))))))))))</f>
        <v>13</v>
      </c>
    </row>
    <row r="5" spans="1:30">
      <c r="A5" s="30" t="s">
        <v>9</v>
      </c>
      <c r="B5" s="23">
        <v>1</v>
      </c>
      <c r="C5" s="20">
        <f>IF($B5=Human!$B$1, SUM(Human!B5), IF($B5=Human!$C$1, SUM(Human!B5:C5), IF($B5=Human!$D$1, SUM(Human!B5:D5), IF($B5=Human!$E$1, SUM(Human!B5:E5), IF($B5=Human!$F$1, SUM(Human!B5:F5), IF($B5=Human!$G$1,  SUM(Human!B5:G5), IF($B5=Human!$H$1,  SUM(Human!B5:H5), IF($B5=Human!$I$1,  SUM(Human!B5:I5), IF($B5=Human!$J$1,  SUM(Human!B5:J5), IF($B5=Human!$K$1,  SUM(Human!B5:K5), IF($B5=Human!$L$1,  SUM(Human!B5:L5), IF($B5=Human!$M$1,  SUM(Human!B5:M5), IF($B5=Human!$N$1,  SUM(Human!B5:N5), IF($B5=Human!$O$1,  SUM(Human!B5:O5), IF($B5=Human!$P$1,  SUM(Human!B5:P5), 0)))))))))))))))</f>
        <v>70500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9" t="s">
        <v>61</v>
      </c>
      <c r="T5" s="23">
        <v>1</v>
      </c>
      <c r="U5" s="37" t="s">
        <v>92</v>
      </c>
      <c r="V5" s="23">
        <v>1</v>
      </c>
      <c r="W5" s="40" t="s">
        <v>129</v>
      </c>
      <c r="X5" s="23" t="s">
        <v>1</v>
      </c>
      <c r="AA5" s="61" t="s">
        <v>101</v>
      </c>
      <c r="AB5" s="5">
        <f>SUM(F$2:F$131)</f>
        <v>263300</v>
      </c>
      <c r="AD5" s="5">
        <f>IF(AB5&gt;Data!$B$16,15,IF(AB5&gt;Data!$B$15,14,IF(AB5&gt;Data!$B$14,13,IF(AB5&gt;Data!$B$13,12,IF(AB5&gt;Data!$B$12,11,IF(AB5&gt;Data!$B$11,10,IF(AB5&gt;Data!$B$10,9,IF(AB5&gt;Data!$B$9,8,IF(AB5&gt;Data!$B$8,7,IF(AB5&gt;Data!$B$7,6,IF(AB5&gt;Data!$B$6,5,IF(AB5&gt;Data!$B$5,4,IF(AB5&gt;Data!$B$4,3,IF(AB5&gt;Data!$B$3,2,IF(AB5&gt;Data!$B$2,1,0)))))))))))))))</f>
        <v>6</v>
      </c>
    </row>
    <row r="6" spans="1:30">
      <c r="A6" s="19" t="s">
        <v>10</v>
      </c>
      <c r="B6" s="23">
        <v>1</v>
      </c>
      <c r="C6" s="20">
        <f>IF($B6=Human!$B$1, SUM(Human!B6), IF($B6=Human!$C$1, SUM(Human!B6:C6), IF($B6=Human!$D$1, SUM(Human!B6:D6), IF($B6=Human!$E$1, SUM(Human!B6:E6), IF($B6=Human!$F$1, SUM(Human!B6:F6), IF($B6=Human!$G$1,  SUM(Human!B6:G6), IF($B6=Human!$H$1,  SUM(Human!B6:H6), IF($B6=Human!$I$1,  SUM(Human!B6:I6), IF($B6=Human!$J$1,  SUM(Human!B6:J6), IF($B6=Human!$K$1,  SUM(Human!B6:K6), IF($B6=Human!$L$1,  SUM(Human!B6:L6), IF($B6=Human!$M$1,  SUM(Human!B6:M6), IF($B6=Human!$N$1,  SUM(Human!B6:N6), IF($B6=Human!$O$1,  SUM(Human!B6:O6), IF($B6=Human!$P$1,  SUM(Human!B6:P6), 0)))))))))))))))</f>
        <v>202000</v>
      </c>
      <c r="D6" s="17"/>
      <c r="E6" s="17"/>
      <c r="F6" s="17"/>
      <c r="G6" s="17">
        <f>IF($B54=Human!$B$1, SUM(Human!B54), IF($B54=Human!$C$1, SUM(Human!B54:C54), IF($B54=Human!$D$1, SUM(Human!B54:D54), IF($B54=Human!$E$1, SUM(Human!B54:E54), IF($B54=Human!$F$1, SUM(Human!B54:F54), IF($B54=Human!$G$1,  SUM(Human!B54:G54), IF($B54=Human!$H$1,  SUM(Human!B54:H54), IF($B54=Human!$I$1,  SUM(Human!B54:I54), IF($B54=Human!$J$1,  SUM(Human!B54:J54), IF($B54=Human!$K$1,  SUM(Human!B54:K54), IF($B54=Human!$L$1,  SUM(Human!B54:L54), IF($B54=Human!$M$1,  SUM(Human!B54:M54), IF($B54=Human!$N$1,  SUM(Human!B54:N54), IF($B54=Human!$O$1,  SUM(Human!B54:O54), IF($B54=Human!$P$1,  SUM(Human!B54:P54), 0)))))))))))))))</f>
        <v>40400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33" t="s">
        <v>62</v>
      </c>
      <c r="T6" s="23" t="s">
        <v>1</v>
      </c>
      <c r="U6" s="37" t="s">
        <v>93</v>
      </c>
      <c r="V6" s="23">
        <v>5</v>
      </c>
      <c r="W6" s="40" t="s">
        <v>130</v>
      </c>
      <c r="X6" s="23">
        <v>1</v>
      </c>
      <c r="AA6" s="9" t="s">
        <v>102</v>
      </c>
      <c r="AB6" s="5">
        <f>SUM(G$2:G$131)</f>
        <v>2420500</v>
      </c>
      <c r="AD6" s="5">
        <f>IF(AB6&gt;Data!$B$16,15,IF(AB6&gt;Data!$B$15,14,IF(AB6&gt;Data!$B$14,13,IF(AB6&gt;Data!$B$13,12,IF(AB6&gt;Data!$B$12,11,IF(AB6&gt;Data!$B$11,10,IF(AB6&gt;Data!$B$10,9,IF(AB6&gt;Data!$B$9,8,IF(AB6&gt;Data!$B$8,7,IF(AB6&gt;Data!$B$7,6,IF(AB6&gt;Data!$B$6,5,IF(AB6&gt;Data!$B$5,4,IF(AB6&gt;Data!$B$4,3,IF(AB6&gt;Data!$B$3,2,IF(AB6&gt;Data!$B$2,1,0)))))))))))))))</f>
        <v>15</v>
      </c>
    </row>
    <row r="7" spans="1:30">
      <c r="A7" s="30" t="s">
        <v>11</v>
      </c>
      <c r="B7" s="23">
        <v>1</v>
      </c>
      <c r="C7" s="20">
        <f>IF($B7=Human!$B$1, SUM(Human!B7), IF($B7=Human!$C$1, SUM(Human!B7:C7), IF($B7=Human!$D$1, SUM(Human!B7:D7), IF($B7=Human!$E$1, SUM(Human!B7:E7), IF($B7=Human!$F$1, SUM(Human!B7:F7), IF($B7=Human!$G$1,  SUM(Human!B7:G7), IF($B7=Human!$H$1,  SUM(Human!B7:H7), IF($B7=Human!$I$1,  SUM(Human!B7:I7), IF($B7=Human!$J$1,  SUM(Human!B7:J7), IF($B7=Human!$K$1,  SUM(Human!B7:K7), IF($B7=Human!$L$1,  SUM(Human!B7:L7), IF($B7=Human!$M$1,  SUM(Human!B7:M7), IF($B7=Human!$N$1,  SUM(Human!B7:N7), IF($B7=Human!$O$1,  SUM(Human!B7:O7), IF($B7=Human!$P$1,  SUM(Human!B7:P7), 0)))))))))))))))</f>
        <v>207000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33" t="s">
        <v>63</v>
      </c>
      <c r="T7" s="23">
        <v>4</v>
      </c>
      <c r="U7" s="37" t="s">
        <v>94</v>
      </c>
      <c r="V7" s="23">
        <v>1</v>
      </c>
      <c r="W7" s="39" t="s">
        <v>131</v>
      </c>
      <c r="X7" s="23">
        <v>8</v>
      </c>
      <c r="AA7" s="62" t="s">
        <v>103</v>
      </c>
      <c r="AB7" s="5">
        <f>SUM(H$2:H$131)</f>
        <v>1299300</v>
      </c>
      <c r="AD7" s="5">
        <f>IF(AB7&gt;Data!$B$16,15,IF(AB7&gt;Data!$B$15,14,IF(AB7&gt;Data!$B$14,13,IF(AB7&gt;Data!$B$13,12,IF(AB7&gt;Data!$B$12,11,IF(AB7&gt;Data!$B$11,10,IF(AB7&gt;Data!$B$10,9,IF(AB7&gt;Data!$B$9,8,IF(AB7&gt;Data!$B$8,7,IF(AB7&gt;Data!$B$7,6,IF(AB7&gt;Data!$B$6,5,IF(AB7&gt;Data!$B$5,4,IF(AB7&gt;Data!$B$4,3,IF(AB7&gt;Data!$B$3,2,IF(AB7&gt;Data!$B$2,1,0)))))))))))))))</f>
        <v>12</v>
      </c>
    </row>
    <row r="8" spans="1:30">
      <c r="A8" s="30" t="s">
        <v>12</v>
      </c>
      <c r="B8" s="23">
        <v>1</v>
      </c>
      <c r="C8" s="20">
        <f>IF($B8=Human!$B$1, SUM(Human!B8), IF($B8=Human!$C$1, SUM(Human!B8:C8), IF($B8=Human!$D$1, SUM(Human!B8:D8), IF($B8=Human!$E$1, SUM(Human!B8:E8), IF($B8=Human!$F$1, SUM(Human!B8:F8), IF($B8=Human!$G$1,  SUM(Human!B8:G8), IF($B8=Human!$H$1,  SUM(Human!B8:H8), IF($B8=Human!$I$1,  SUM(Human!B8:I8), IF($B8=Human!$J$1,  SUM(Human!B8:J8), IF($B8=Human!$K$1,  SUM(Human!B8:K8), IF($B8=Human!$L$1,  SUM(Human!B8:L8), IF($B8=Human!$M$1,  SUM(Human!B8:M8), IF($B8=Human!$N$1,  SUM(Human!B8:N8), IF($B8=Human!$O$1,  SUM(Human!B8:O8), IF($B8=Human!$P$1,  SUM(Human!B8:P8), 0)))))))))))))))</f>
        <v>158000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33" t="s">
        <v>64</v>
      </c>
      <c r="T8" s="23" t="s">
        <v>1</v>
      </c>
      <c r="U8" s="37" t="s">
        <v>95</v>
      </c>
      <c r="V8" s="23" t="s">
        <v>1</v>
      </c>
      <c r="W8" s="39" t="s">
        <v>132</v>
      </c>
      <c r="X8" s="23">
        <v>1</v>
      </c>
      <c r="AA8" s="15" t="s">
        <v>104</v>
      </c>
      <c r="AB8" s="5">
        <f>SUM(I$2:I$131)</f>
        <v>601300</v>
      </c>
      <c r="AD8" s="5">
        <f>IF(AB8&gt;Data!$B$16,15,IF(AB8&gt;Data!$B$15,14,IF(AB8&gt;Data!$B$14,13,IF(AB8&gt;Data!$B$13,12,IF(AB8&gt;Data!$B$12,11,IF(AB8&gt;Data!$B$11,10,IF(AB8&gt;Data!$B$10,9,IF(AB8&gt;Data!$B$9,8,IF(AB8&gt;Data!$B$8,7,IF(AB8&gt;Data!$B$7,6,IF(AB8&gt;Data!$B$6,5,IF(AB8&gt;Data!$B$5,4,IF(AB8&gt;Data!$B$4,3,IF(AB8&gt;Data!$B$3,2,IF(AB8&gt;Data!$B$2,1,0)))))))))))))))</f>
        <v>9</v>
      </c>
    </row>
    <row r="9" spans="1:30">
      <c r="A9" s="30" t="s">
        <v>13</v>
      </c>
      <c r="B9" s="23" t="s">
        <v>1</v>
      </c>
      <c r="C9" s="20">
        <f>IF($B9=Human!$B$1, SUM(Human!B9), IF($B9=Human!$C$1, SUM(Human!B9:C9), IF($B9=Human!$D$1, SUM(Human!B9:D9), IF($B9=Human!$E$1, SUM(Human!B9:E9), IF($B9=Human!$F$1, SUM(Human!B9:F9), IF($B9=Human!$G$1,  SUM(Human!B9:G9), IF($B9=Human!$H$1,  SUM(Human!B9:H9), IF($B9=Human!$I$1,  SUM(Human!B9:I9), IF($B9=Human!$J$1,  SUM(Human!B9:J9), IF($B9=Human!$K$1,  SUM(Human!B9:K9), IF($B9=Human!$L$1,  SUM(Human!B9:L9), IF($B9=Human!$M$1,  SUM(Human!B9:M9), IF($B9=Human!$N$1,  SUM(Human!B9:N9), IF($B9=Human!$O$1,  SUM(Human!B9:O9), IF($B9=Human!$P$1,  SUM(Human!B9:P9), 0)))))))))))))))</f>
        <v>1000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32" t="s">
        <v>65</v>
      </c>
      <c r="T9" s="23" t="s">
        <v>1</v>
      </c>
      <c r="U9" s="37" t="s">
        <v>96</v>
      </c>
      <c r="V9" s="23" t="s">
        <v>1</v>
      </c>
      <c r="W9" s="39" t="s">
        <v>133</v>
      </c>
      <c r="X9" s="23">
        <v>1</v>
      </c>
      <c r="AA9" s="63" t="s">
        <v>116</v>
      </c>
      <c r="AB9" s="5">
        <f>SUM(J$2:J$131)</f>
        <v>2266000</v>
      </c>
      <c r="AD9" s="5">
        <f>IF(AB9&gt;Data!$B$16,15,IF(AB9&gt;Data!$B$15,14,IF(AB9&gt;Data!$B$14,13,IF(AB9&gt;Data!$B$13,12,IF(AB9&gt;Data!$B$12,11,IF(AB9&gt;Data!$B$11,10,IF(AB9&gt;Data!$B$10,9,IF(AB9&gt;Data!$B$9,8,IF(AB9&gt;Data!$B$8,7,IF(AB9&gt;Data!$B$7,6,IF(AB9&gt;Data!$B$6,5,IF(AB9&gt;Data!$B$5,4,IF(AB9&gt;Data!$B$4,3,IF(AB9&gt;Data!$B$3,2,IF(AB9&gt;Data!$B$2,1,0)))))))))))))))</f>
        <v>15</v>
      </c>
    </row>
    <row r="10" spans="1:30">
      <c r="A10" s="30" t="s">
        <v>14</v>
      </c>
      <c r="B10" s="23">
        <v>1</v>
      </c>
      <c r="C10" s="20">
        <f>IF($B10=Human!$B$1, SUM(Human!B10), IF($B10=Human!$C$1, SUM(Human!B10:C10), IF($B10=Human!$D$1, SUM(Human!B10:D10), IF($B10=Human!$E$1, SUM(Human!B10:E10), IF($B10=Human!$F$1, SUM(Human!B10:F10), IF($B10=Human!$G$1,  SUM(Human!B10:G10), IF($B10=Human!$H$1,  SUM(Human!B10:H10), IF($B10=Human!$I$1,  SUM(Human!B10:I10), IF($B10=Human!$J$1,  SUM(Human!B10:J10), IF($B10=Human!$K$1,  SUM(Human!B10:K10), IF($B10=Human!$L$1,  SUM(Human!B10:L10), IF($B10=Human!$M$1,  SUM(Human!B10:M10), IF($B10=Human!$N$1,  SUM(Human!B10:N10), IF($B10=Human!$O$1,  SUM(Human!B10:O10), IF($B10=Human!$P$1,  SUM(Human!B10:P10), 0)))))))))))))))</f>
        <v>158000</v>
      </c>
      <c r="D10" s="17"/>
      <c r="E10" s="17"/>
      <c r="F10" s="17"/>
      <c r="G10" s="17">
        <f>IF($B55=Human!$B$1, SUM(Human!B55), IF($B55=Human!$C$1, SUM(Human!B55:C55), IF($B55=Human!$D$1, SUM(Human!B55:D55), IF($B55=Human!$E$1, SUM(Human!B55:E55), IF($B55=Human!$F$1, SUM(Human!B55:F55), IF($B55=Human!$G$1,  SUM(Human!B55:G55), IF($B55=Human!$H$1,  SUM(Human!B55:H55), IF($B55=Human!$I$1,  SUM(Human!B55:I55), IF($B55=Human!$J$1,  SUM(Human!B55:J55), IF($B55=Human!$K$1,  SUM(Human!B55:K55), IF($B55=Human!$L$1,  SUM(Human!B55:L55), IF($B55=Human!$M$1,  SUM(Human!B55:M55), IF($B55=Human!$N$1,  SUM(Human!B55:N55), IF($B55=Human!$O$1,  SUM(Human!B55:O55), IF($B55=Human!$P$1,  SUM(Human!B55:P55), 0)))))))))))))))</f>
        <v>39800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32" t="s">
        <v>66</v>
      </c>
      <c r="T10" s="23" t="s">
        <v>1</v>
      </c>
      <c r="U10" s="37" t="s">
        <v>97</v>
      </c>
      <c r="V10" s="23" t="s">
        <v>1</v>
      </c>
      <c r="W10" s="39" t="s">
        <v>134</v>
      </c>
      <c r="X10" s="23" t="s">
        <v>5</v>
      </c>
      <c r="AA10" s="10" t="s">
        <v>128</v>
      </c>
      <c r="AB10" s="5">
        <f>SUM(K$2:K$131)</f>
        <v>337200</v>
      </c>
      <c r="AD10" s="5">
        <f>IF(AB10&gt;Data!$B$16,15,IF(AB10&gt;Data!$B$15,14,IF(AB10&gt;Data!$B$14,13,IF(AB10&gt;Data!$B$13,12,IF(AB10&gt;Data!$B$12,11,IF(AB10&gt;Data!$B$11,10,IF(AB10&gt;Data!$B$10,9,IF(AB10&gt;Data!$B$9,8,IF(AB10&gt;Data!$B$8,7,IF(AB10&gt;Data!$B$7,6,IF(AB10&gt;Data!$B$6,5,IF(AB10&gt;Data!$B$5,4,IF(AB10&gt;Data!$B$4,3,IF(AB10&gt;Data!$B$3,2,IF(AB10&gt;Data!$B$2,1,0)))))))))))))))</f>
        <v>7</v>
      </c>
    </row>
    <row r="11" spans="1:30">
      <c r="A11" s="19" t="s">
        <v>15</v>
      </c>
      <c r="B11" s="23">
        <v>1</v>
      </c>
      <c r="C11" s="20">
        <f>IF($B11=Human!$B$1, SUM(Human!B11), IF($B11=Human!$C$1, SUM(Human!B11:C11), IF($B11=Human!$D$1, SUM(Human!B11:D11), IF($B11=Human!$E$1, SUM(Human!B11:E11), IF($B11=Human!$F$1, SUM(Human!B11:F11), IF($B11=Human!$G$1,  SUM(Human!B11:G11), IF($B11=Human!$H$1,  SUM(Human!B11:H11), IF($B11=Human!$I$1,  SUM(Human!B11:I11), IF($B11=Human!$J$1,  SUM(Human!B11:J11), IF($B11=Human!$K$1,  SUM(Human!B11:K11), IF($B11=Human!$L$1,  SUM(Human!B11:L11), IF($B11=Human!$M$1,  SUM(Human!B11:M11), IF($B11=Human!$N$1,  SUM(Human!B11:N11), IF($B11=Human!$O$1,  SUM(Human!B11:O11), IF($B11=Human!$P$1,  SUM(Human!B11:P11), 0)))))))))))))))</f>
        <v>199000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32" t="s">
        <v>68</v>
      </c>
      <c r="T11" s="23" t="s">
        <v>1</v>
      </c>
      <c r="U11" s="37" t="s">
        <v>98</v>
      </c>
      <c r="V11" s="23" t="s">
        <v>1</v>
      </c>
      <c r="W11" s="41" t="s">
        <v>137</v>
      </c>
      <c r="X11" s="23">
        <v>6</v>
      </c>
      <c r="AA11" s="11" t="s">
        <v>135</v>
      </c>
      <c r="AB11" s="5">
        <f>SUM(L$2:L$131)</f>
        <v>1351000</v>
      </c>
      <c r="AD11" s="5">
        <f>IF(AB11&gt;Data!$B$16,15,IF(AB11&gt;Data!$B$15,14,IF(AB11&gt;Data!$B$14,13,IF(AB11&gt;Data!$B$13,12,IF(AB11&gt;Data!$B$12,11,IF(AB11&gt;Data!$B$11,10,IF(AB11&gt;Data!$B$10,9,IF(AB11&gt;Data!$B$9,8,IF(AB11&gt;Data!$B$8,7,IF(AB11&gt;Data!$B$7,6,IF(AB11&gt;Data!$B$6,5,IF(AB11&gt;Data!$B$5,4,IF(AB11&gt;Data!$B$4,3,IF(AB11&gt;Data!$B$3,2,IF(AB11&gt;Data!$B$2,1,0)))))))))))))))</f>
        <v>12</v>
      </c>
    </row>
    <row r="12" spans="1:30">
      <c r="A12" s="30" t="s">
        <v>16</v>
      </c>
      <c r="B12" s="23" t="s">
        <v>1</v>
      </c>
      <c r="C12" s="20">
        <f>IF($B12=Human!$B$1, SUM(Human!B12), IF($B12=Human!$C$1, SUM(Human!B12:C12), IF($B12=Human!$D$1, SUM(Human!B12:D12), IF($B12=Human!$E$1, SUM(Human!B12:E12), IF($B12=Human!$F$1, SUM(Human!B12:F12), IF($B12=Human!$G$1,  SUM(Human!B12:G12), IF($B12=Human!$H$1,  SUM(Human!B12:H12), IF($B12=Human!$I$1,  SUM(Human!B12:I12), IF($B12=Human!$J$1,  SUM(Human!B12:J12), IF($B12=Human!$K$1,  SUM(Human!B12:K12), IF($B12=Human!$L$1,  SUM(Human!B12:L12), IF($B12=Human!$M$1,  SUM(Human!B12:M12), IF($B12=Human!$N$1,  SUM(Human!B12:N12), IF($B12=Human!$O$1,  SUM(Human!B12:O12), IF($B12=Human!$P$1,  SUM(Human!B12:P12), 0)))))))))))))))</f>
        <v>1500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32" t="s">
        <v>67</v>
      </c>
      <c r="T12" s="23">
        <v>6</v>
      </c>
      <c r="U12" s="37" t="s">
        <v>91</v>
      </c>
      <c r="V12" s="23" t="s">
        <v>1</v>
      </c>
      <c r="W12" s="41" t="s">
        <v>138</v>
      </c>
      <c r="X12" s="23">
        <v>1</v>
      </c>
      <c r="AA12" s="12" t="s">
        <v>136</v>
      </c>
      <c r="AB12" s="5">
        <f>SUM(M$2:M$131)</f>
        <v>2123000</v>
      </c>
      <c r="AD12" s="5">
        <f>IF(AB12&gt;Data!$B$16,15,IF(AB12&gt;Data!$B$15,14,IF(AB12&gt;Data!$B$14,13,IF(AB12&gt;Data!$B$13,12,IF(AB12&gt;Data!$B$12,11,IF(AB12&gt;Data!$B$11,10,IF(AB12&gt;Data!$B$10,9,IF(AB12&gt;Data!$B$9,8,IF(AB12&gt;Data!$B$8,7,IF(AB12&gt;Data!$B$7,6,IF(AB12&gt;Data!$B$6,5,IF(AB12&gt;Data!$B$5,4,IF(AB12&gt;Data!$B$4,3,IF(AB12&gt;Data!$B$3,2,IF(AB12&gt;Data!$B$2,1,0)))))))))))))))</f>
        <v>15</v>
      </c>
    </row>
    <row r="13" spans="1:30">
      <c r="A13" s="30" t="s">
        <v>17</v>
      </c>
      <c r="B13" s="23">
        <v>1</v>
      </c>
      <c r="C13" s="20">
        <f>IF($B13=Human!$B$1, SUM(Human!B13), IF($B13=Human!$C$1, SUM(Human!B13:C13), IF($B13=Human!$D$1, SUM(Human!B13:D13), IF($B13=Human!$E$1, SUM(Human!B13:E13), IF($B13=Human!$F$1, SUM(Human!B13:F13), IF($B13=Human!$G$1,  SUM(Human!B13:G13), IF($B13=Human!$H$1,  SUM(Human!B13:H13), IF($B13=Human!$I$1,  SUM(Human!B13:I13), IF($B13=Human!$J$1,  SUM(Human!B13:J13), IF($B13=Human!$K$1,  SUM(Human!B13:K13), IF($B13=Human!$L$1,  SUM(Human!B13:L13), IF($B13=Human!$M$1,  SUM(Human!B13:M13), IF($B13=Human!$N$1,  SUM(Human!B13:N13), IF($B13=Human!$O$1,  SUM(Human!B13:O13), IF($B13=Human!$P$1,  SUM(Human!B13:P13), 0)))))))))))))))</f>
        <v>414000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32" t="s">
        <v>69</v>
      </c>
      <c r="T13" s="23" t="s">
        <v>1</v>
      </c>
      <c r="U13" s="38" t="s">
        <v>106</v>
      </c>
      <c r="V13" s="23">
        <v>1</v>
      </c>
      <c r="W13" s="41" t="s">
        <v>139</v>
      </c>
      <c r="X13" s="23" t="s">
        <v>1</v>
      </c>
      <c r="AA13" s="64" t="s">
        <v>154</v>
      </c>
      <c r="AB13" s="5">
        <f>SUM(N$2:N$131)</f>
        <v>1238100</v>
      </c>
      <c r="AD13" s="5">
        <f>IF(AB13&gt;Data!$B$16,15,IF(AB13&gt;Data!$B$15,14,IF(AB13&gt;Data!$B$14,13,IF(AB13&gt;Data!$B$13,12,IF(AB13&gt;Data!$B$12,11,IF(AB13&gt;Data!$B$11,10,IF(AB13&gt;Data!$B$10,9,IF(AB13&gt;Data!$B$9,8,IF(AB13&gt;Data!$B$8,7,IF(AB13&gt;Data!$B$7,6,IF(AB13&gt;Data!$B$6,5,IF(AB13&gt;Data!$B$5,4,IF(AB13&gt;Data!$B$4,3,IF(AB13&gt;Data!$B$3,2,IF(AB13&gt;Data!$B$2,1,0)))))))))))))))</f>
        <v>12</v>
      </c>
    </row>
    <row r="14" spans="1:30">
      <c r="A14" s="19" t="s">
        <v>19</v>
      </c>
      <c r="B14" s="23">
        <v>1</v>
      </c>
      <c r="C14" s="20">
        <f>IF($B14=Human!$B$1, SUM(Human!B14), IF($B14=Human!$C$1, SUM(Human!B14:C14), IF($B14=Human!$D$1, SUM(Human!B14:D14), IF($B14=Human!$E$1, SUM(Human!B14:E14), IF($B14=Human!$F$1, SUM(Human!B14:F14), IF($B14=Human!$G$1,  SUM(Human!B14:G14), IF($B14=Human!$H$1,  SUM(Human!B14:H14), IF($B14=Human!$I$1,  SUM(Human!B14:I14), IF($B14=Human!$J$1,  SUM(Human!B14:J14), IF($B14=Human!$K$1,  SUM(Human!B14:K14), IF($B14=Human!$L$1,  SUM(Human!B14:L14), IF($B14=Human!$M$1,  SUM(Human!B14:M14), IF($B14=Human!$N$1,  SUM(Human!B14:N14), IF($B14=Human!$O$1,  SUM(Human!B14:O14), IF($B14=Human!$P$1,  SUM(Human!B14:P14), 0)))))))))))))))</f>
        <v>39600</v>
      </c>
      <c r="D14" s="17">
        <f>IF($B131=Human!$B$1, SUM(Human!B15), IF($B131=Human!$C$1, SUM(Human!B15:C15), IF($B131=Human!$D$1, SUM(Human!B15:D15), IF($B131=Human!$E$1, SUM(Human!B15:E15), IF($B131=Human!$F$1, SUM(Human!B15:F15), IF($B131=Human!$G$1,  SUM(Human!B15:G15), IF($B131=Human!$H$1,  SUM(Human!B15:H15), IF($B131=Human!$I$1,  SUM(Human!B15:I15), IF($B131=Human!$J$1,  SUM(Human!B15:J15), IF($B131=Human!$K$1,  SUM(Human!B15:K15), IF($B131=Human!$L$1,  SUM(Human!B15:L15), IF($B131=Human!$M$1,  SUM(Human!B15:M15), IF($B131=Human!$N$1,  SUM(Human!B15:N15), IF($B131=Human!$O$1,  SUM(Human!B15:O15), IF($B131=Human!$P$1,  SUM(Human!B15:P15), 0)))))))))))))))</f>
        <v>66000</v>
      </c>
      <c r="E14" s="17"/>
      <c r="F14" s="17"/>
      <c r="G14" s="17">
        <f>IF($B56=Human!$B$1, SUM(Human!B56), IF($B56=Human!$C$1, SUM(Human!B56:C56), IF($B56=Human!$D$1, SUM(Human!B56:D56), IF($B56=Human!$E$1, SUM(Human!B56:E56), IF($B56=Human!$F$1, SUM(Human!B56:F56), IF($B56=Human!$G$1,  SUM(Human!B56:G56), IF($B56=Human!$H$1,  SUM(Human!B56:H56), IF($B56=Human!$I$1,  SUM(Human!B56:I56), IF($B56=Human!$J$1,  SUM(Human!B56:J56), IF($B56=Human!$K$1,  SUM(Human!B56:K56), IF($B56=Human!$L$1,  SUM(Human!B56:L56), IF($B56=Human!$M$1,  SUM(Human!B56:M56), IF($B56=Human!$N$1,  SUM(Human!B56:N56), IF($B56=Human!$O$1,  SUM(Human!B56:O56), IF($B56=Human!$P$1,  SUM(Human!B56:P56), 0)))))))))))))))</f>
        <v>13200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32" t="s">
        <v>70</v>
      </c>
      <c r="T14" s="23" t="s">
        <v>1</v>
      </c>
      <c r="U14" s="38" t="s">
        <v>107</v>
      </c>
      <c r="V14" s="23">
        <v>1</v>
      </c>
      <c r="W14" s="41" t="s">
        <v>140</v>
      </c>
      <c r="X14" s="23" t="s">
        <v>1</v>
      </c>
      <c r="AA14" s="46" t="s">
        <v>155</v>
      </c>
      <c r="AB14" s="5">
        <f>SUM(O$2:O$131)</f>
        <v>2186500</v>
      </c>
      <c r="AD14" s="5">
        <f>IF(AB14&gt;Data!$B$16,15,IF(AB14&gt;Data!$B$15,14,IF(AB14&gt;Data!$B$14,13,IF(AB14&gt;Data!$B$13,12,IF(AB14&gt;Data!$B$12,11,IF(AB14&gt;Data!$B$11,10,IF(AB14&gt;Data!$B$10,9,IF(AB14&gt;Data!$B$9,8,IF(AB14&gt;Data!$B$8,7,IF(AB14&gt;Data!$B$7,6,IF(AB14&gt;Data!$B$6,5,IF(AB14&gt;Data!$B$5,4,IF(AB14&gt;Data!$B$4,3,IF(AB14&gt;Data!$B$3,2,IF(AB14&gt;Data!$B$2,1,0)))))))))))))))</f>
        <v>15</v>
      </c>
    </row>
    <row r="15" spans="1:30">
      <c r="A15" s="31" t="s">
        <v>39</v>
      </c>
      <c r="B15" s="23">
        <v>1</v>
      </c>
      <c r="C15" s="20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32" t="s">
        <v>72</v>
      </c>
      <c r="T15" s="23" t="s">
        <v>1</v>
      </c>
      <c r="U15" s="38" t="s">
        <v>108</v>
      </c>
      <c r="V15" s="23" t="s">
        <v>1</v>
      </c>
      <c r="W15" s="41" t="s">
        <v>141</v>
      </c>
      <c r="X15" s="23" t="s">
        <v>1</v>
      </c>
      <c r="AA15" s="65" t="s">
        <v>156</v>
      </c>
      <c r="AB15" s="5">
        <f>SUM(P$2:P$131)</f>
        <v>1614000</v>
      </c>
      <c r="AD15" s="5">
        <f>IF(AB15&gt;Data!$B$16,15,IF(AB15&gt;Data!$B$15,14,IF(AB15&gt;Data!$B$14,13,IF(AB15&gt;Data!$B$13,12,IF(AB15&gt;Data!$B$12,11,IF(AB15&gt;Data!$B$11,10,IF(AB15&gt;Data!$B$10,9,IF(AB15&gt;Data!$B$9,8,IF(AB15&gt;Data!$B$8,7,IF(AB15&gt;Data!$B$7,6,IF(AB15&gt;Data!$B$6,5,IF(AB15&gt;Data!$B$5,4,IF(AB15&gt;Data!$B$4,3,IF(AB15&gt;Data!$B$3,2,IF(AB15&gt;Data!$B$2,1,0)))))))))))))))</f>
        <v>13</v>
      </c>
    </row>
    <row r="16" spans="1:30">
      <c r="A16" s="31" t="s">
        <v>41</v>
      </c>
      <c r="B16" s="23">
        <v>1</v>
      </c>
      <c r="C16" s="20"/>
      <c r="D16" s="17">
        <f>IF($B15=Human!$B$1, SUM(Human!B16), IF($B15=Human!$C$1, SUM(Human!B16:C16), IF($B15=Human!$D$1, SUM(Human!B16:D16), IF($B15=Human!$E$1, SUM(Human!B16:E16), IF($B15=Human!$F$1, SUM(Human!B16:F16), IF($B15=Human!$G$1,  SUM(Human!B16:G16), IF($B15=Human!$H$1,  SUM(Human!B16:H16), IF($B15=Human!$I$1,  SUM(Human!B16:I16), IF($B15=Human!$J$1,  SUM(Human!B16:J16), IF($B15=Human!$K$1,  SUM(Human!B16:K16), IF($B15=Human!$L$1,  SUM(Human!B16:L16), IF($B15=Human!$M$1,  SUM(Human!B16:M16), IF($B15=Human!$N$1,  SUM(Human!B16:N16), IF($B15=Human!$O$1,  SUM(Human!B16:O16), IF($B15=Human!$P$1,  SUM(Human!B16:P16), 0)))))))))))))))</f>
        <v>187200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32" t="s">
        <v>71</v>
      </c>
      <c r="T16" s="23" t="s">
        <v>1</v>
      </c>
      <c r="U16" s="38" t="s">
        <v>109</v>
      </c>
      <c r="V16" s="23">
        <v>1</v>
      </c>
      <c r="W16" s="41" t="s">
        <v>142</v>
      </c>
      <c r="X16" s="23" t="s">
        <v>1</v>
      </c>
      <c r="AA16" s="66" t="s">
        <v>157</v>
      </c>
      <c r="AB16" s="5">
        <f>SUM(Q$2:Q$131)</f>
        <v>2496000</v>
      </c>
      <c r="AD16" s="5">
        <f>IF(AB16&gt;Data!$B$16,15,IF(AB16&gt;Data!$B$15,14,IF(AB16&gt;Data!$B$14,13,IF(AB16&gt;Data!$B$13,12,IF(AB16&gt;Data!$B$12,11,IF(AB16&gt;Data!$B$11,10,IF(AB16&gt;Data!$B$10,9,IF(AB16&gt;Data!$B$9,8,IF(AB16&gt;Data!$B$8,7,IF(AB16&gt;Data!$B$7,6,IF(AB16&gt;Data!$B$6,5,IF(AB16&gt;Data!$B$5,4,IF(AB16&gt;Data!$B$4,3,IF(AB16&gt;Data!$B$3,2,IF(AB16&gt;Data!$B$2,1,0)))))))))))))))</f>
        <v>15</v>
      </c>
    </row>
    <row r="17" spans="1:30">
      <c r="A17" s="31" t="s">
        <v>42</v>
      </c>
      <c r="B17" s="23" t="s">
        <v>18</v>
      </c>
      <c r="C17" s="20"/>
      <c r="D17" s="17">
        <f>IF($B16=Human!$B$1, SUM(Human!B17), IF($B16=Human!$C$1, SUM(Human!B17:C17), IF($B16=Human!$D$1, SUM(Human!B17:D17), IF($B16=Human!$E$1, SUM(Human!B17:E17), IF($B16=Human!$F$1, SUM(Human!B17:F17), IF($B16=Human!$G$1,  SUM(Human!B17:G17), IF($B16=Human!$H$1,  SUM(Human!B17:H17), IF($B16=Human!$I$1,  SUM(Human!B17:I17), IF($B16=Human!$J$1,  SUM(Human!B17:J17), IF($B16=Human!$K$1,  SUM(Human!B17:K17), IF($B16=Human!$L$1,  SUM(Human!B17:L17), IF($B16=Human!$M$1,  SUM(Human!B17:M17), IF($B16=Human!$N$1,  SUM(Human!B17:N17), IF($B16=Human!$O$1,  SUM(Human!B17:O17), IF($B16=Human!$P$1,  SUM(Human!B17:P17), 0)))))))))))))))</f>
        <v>440000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35" t="s">
        <v>73</v>
      </c>
      <c r="T17" s="23">
        <v>1</v>
      </c>
      <c r="U17" s="38" t="s">
        <v>110</v>
      </c>
      <c r="V17" s="23">
        <v>1</v>
      </c>
      <c r="W17" s="41" t="s">
        <v>143</v>
      </c>
      <c r="X17" s="23">
        <v>1</v>
      </c>
      <c r="AA17" s="67" t="s">
        <v>158</v>
      </c>
      <c r="AB17" s="5">
        <f>SUM(R$2:R$131)</f>
        <v>2319000</v>
      </c>
      <c r="AD17" s="5">
        <f>IF(AB17&gt;Data!$B$16,15,IF(AB17&gt;Data!$B$15,14,IF(AB17&gt;Data!$B$14,13,IF(AB17&gt;Data!$B$13,12,IF(AB17&gt;Data!$B$12,11,IF(AB17&gt;Data!$B$11,10,IF(AB17&gt;Data!$B$10,9,IF(AB17&gt;Data!$B$9,8,IF(AB17&gt;Data!$B$8,7,IF(AB17&gt;Data!$B$7,6,IF(AB17&gt;Data!$B$6,5,IF(AB17&gt;Data!$B$5,4,IF(AB17&gt;Data!$B$4,3,IF(AB17&gt;Data!$B$3,2,IF(AB17&gt;Data!$B$2,1,0)))))))))))))))</f>
        <v>15</v>
      </c>
    </row>
    <row r="18" spans="1:30">
      <c r="A18" s="31" t="s">
        <v>43</v>
      </c>
      <c r="B18" s="23">
        <v>1</v>
      </c>
      <c r="C18" s="20"/>
      <c r="D18" s="17">
        <f>IF($B17=Human!$B$1, SUM(Human!B18), IF($B17=Human!$C$1, SUM(Human!B18:C18), IF($B17=Human!$D$1, SUM(Human!B18:D18), IF($B17=Human!$E$1, SUM(Human!B18:E18), IF($B17=Human!$F$1, SUM(Human!B18:F18), IF($B17=Human!$G$1,  SUM(Human!B18:G18), IF($B17=Human!$H$1,  SUM(Human!B18:H18), IF($B17=Human!$I$1,  SUM(Human!B18:I18), IF($B17=Human!$J$1,  SUM(Human!B18:J18), IF($B17=Human!$K$1,  SUM(Human!B18:K18), IF($B17=Human!$L$1,  SUM(Human!B18:L18), IF($B17=Human!$M$1,  SUM(Human!B18:M18), IF($B17=Human!$N$1,  SUM(Human!B18:N18), IF($B17=Human!$O$1,  SUM(Human!B18:O18), IF($B17=Human!$P$1,  SUM(Human!B18:P18), 0)))))))))))))))</f>
        <v>0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35" t="s">
        <v>74</v>
      </c>
      <c r="T18" s="23">
        <v>2</v>
      </c>
      <c r="U18" s="38" t="s">
        <v>111</v>
      </c>
      <c r="V18" s="23">
        <v>1</v>
      </c>
      <c r="W18" s="42" t="s">
        <v>144</v>
      </c>
      <c r="X18" s="23">
        <v>1</v>
      </c>
      <c r="AA18" s="8" t="s">
        <v>161</v>
      </c>
    </row>
    <row r="19" spans="1:30">
      <c r="A19" s="31" t="s">
        <v>44</v>
      </c>
      <c r="B19" s="23">
        <v>1</v>
      </c>
      <c r="C19" s="20"/>
      <c r="D19" s="17">
        <f>IF($B18=Human!$B$1, SUM(Human!B19), IF($B18=Human!$C$1, SUM(Human!B19:C19), IF($B18=Human!$D$1, SUM(Human!B19:D19), IF($B18=Human!$E$1, SUM(Human!B19:E19), IF($B18=Human!$F$1, SUM(Human!B19:F19), IF($B18=Human!$G$1,  SUM(Human!B19:G19), IF($B18=Human!$H$1,  SUM(Human!B19:H19), IF($B18=Human!$I$1,  SUM(Human!B19:I19), IF($B18=Human!$J$1,  SUM(Human!B19:J19), IF($B18=Human!$K$1,  SUM(Human!B19:K19), IF($B18=Human!$L$1,  SUM(Human!B19:L19), IF($B18=Human!$M$1,  SUM(Human!B19:M19), IF($B18=Human!$N$1,  SUM(Human!B19:N19), IF($B18=Human!$O$1,  SUM(Human!B19:O19), IF($B18=Human!$P$1,  SUM(Human!B19:P19), 0)))))))))))))))</f>
        <v>1029000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35" t="s">
        <v>75</v>
      </c>
      <c r="T19" s="23">
        <v>1</v>
      </c>
      <c r="U19" s="38" t="s">
        <v>112</v>
      </c>
      <c r="V19" s="23">
        <v>1</v>
      </c>
      <c r="W19" s="42" t="s">
        <v>145</v>
      </c>
      <c r="X19" s="23">
        <v>1</v>
      </c>
    </row>
    <row r="20" spans="1:30">
      <c r="A20" s="31" t="s">
        <v>45</v>
      </c>
      <c r="B20" s="23" t="s">
        <v>18</v>
      </c>
      <c r="C20" s="20"/>
      <c r="D20" s="17">
        <f>IF($B19=Human!$B$1, SUM(Human!B20), IF($B19=Human!$C$1, SUM(Human!B20:C20), IF($B19=Human!$D$1, SUM(Human!B20:D20), IF($B19=Human!$E$1, SUM(Human!B20:E20), IF($B19=Human!$F$1, SUM(Human!B20:F20), IF($B19=Human!$G$1,  SUM(Human!B20:G20), IF($B19=Human!$H$1,  SUM(Human!B20:H20), IF($B19=Human!$I$1,  SUM(Human!B20:I20), IF($B19=Human!$J$1,  SUM(Human!B20:J20), IF($B19=Human!$K$1,  SUM(Human!B20:K20), IF($B19=Human!$L$1,  SUM(Human!B20:L20), IF($B19=Human!$M$1,  SUM(Human!B20:M20), IF($B19=Human!$N$1,  SUM(Human!B20:N20), IF($B19=Human!$O$1,  SUM(Human!B20:O20), IF($B19=Human!$P$1,  SUM(Human!B20:P20), 0)))))))))))))))</f>
        <v>158000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34" t="s">
        <v>78</v>
      </c>
      <c r="T20" s="23" t="s">
        <v>1</v>
      </c>
      <c r="U20" s="38" t="s">
        <v>113</v>
      </c>
      <c r="V20" s="23">
        <v>1</v>
      </c>
      <c r="W20" s="42" t="s">
        <v>146</v>
      </c>
      <c r="X20" s="23">
        <v>1</v>
      </c>
    </row>
    <row r="21" spans="1:30">
      <c r="A21" s="31" t="s">
        <v>46</v>
      </c>
      <c r="B21" s="23">
        <v>1</v>
      </c>
      <c r="C21" s="20"/>
      <c r="D21" s="17">
        <f>IF($B20=Human!$B$1, SUM(Human!B21), IF($B20=Human!$C$1, SUM(Human!B21:C21), IF($B20=Human!$D$1, SUM(Human!B21:D21), IF($B20=Human!$E$1, SUM(Human!B21:E21), IF($B20=Human!$F$1, SUM(Human!B21:F21), IF($B20=Human!$G$1,  SUM(Human!B21:G21), IF($B20=Human!$H$1,  SUM(Human!B21:H21), IF($B20=Human!$I$1,  SUM(Human!B21:I21), IF($B20=Human!$J$1,  SUM(Human!B21:J21), IF($B20=Human!$K$1,  SUM(Human!B21:K21), IF($B20=Human!$L$1,  SUM(Human!B21:L21), IF($B20=Human!$M$1,  SUM(Human!B21:M21), IF($B20=Human!$N$1,  SUM(Human!B21:N21), IF($B20=Human!$O$1,  SUM(Human!B21:O21), IF($B20=Human!$P$1,  SUM(Human!B21:P21), 0)))))))))))))))</f>
        <v>0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4" t="s">
        <v>79</v>
      </c>
      <c r="T21" s="23">
        <v>1</v>
      </c>
      <c r="U21" s="38" t="s">
        <v>114</v>
      </c>
      <c r="V21" s="23">
        <v>1</v>
      </c>
      <c r="W21" s="42" t="s">
        <v>28</v>
      </c>
      <c r="X21" s="23">
        <v>7</v>
      </c>
    </row>
    <row r="22" spans="1:30">
      <c r="A22" s="33" t="s">
        <v>49</v>
      </c>
      <c r="B22" s="23">
        <v>1</v>
      </c>
      <c r="C22" s="20"/>
      <c r="D22" s="17">
        <f>IF($B21=Human!$B$1, SUM(Human!B22), IF($B21=Human!$C$1, SUM(Human!B22:C22), IF($B21=Human!$D$1, SUM(Human!B22:D22), IF($B21=Human!$E$1, SUM(Human!B22:E22), IF($B21=Human!$F$1, SUM(Human!B22:F22), IF($B21=Human!$G$1,  SUM(Human!B22:G22), IF($B21=Human!$H$1,  SUM(Human!B22:H22), IF($B21=Human!$I$1,  SUM(Human!B22:I22), IF($B21=Human!$J$1,  SUM(Human!B22:J22), IF($B21=Human!$K$1,  SUM(Human!B22:K22), IF($B21=Human!$L$1,  SUM(Human!B22:L22), IF($B21=Human!$M$1,  SUM(Human!B22:M22), IF($B21=Human!$N$1,  SUM(Human!B22:N22), IF($B21=Human!$O$1,  SUM(Human!B22:O22), IF($B21=Human!$P$1,  SUM(Human!B22:P22), 0)))))))))))))))</f>
        <v>470800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34" t="s">
        <v>80</v>
      </c>
      <c r="T22" s="23" t="s">
        <v>1</v>
      </c>
      <c r="U22" s="38" t="s">
        <v>115</v>
      </c>
      <c r="V22" s="23">
        <v>1</v>
      </c>
      <c r="W22" s="43" t="s">
        <v>147</v>
      </c>
      <c r="X22" s="23" t="s">
        <v>18</v>
      </c>
    </row>
    <row r="23" spans="1:30">
      <c r="A23" s="33" t="s">
        <v>50</v>
      </c>
      <c r="B23" s="23">
        <v>1</v>
      </c>
      <c r="C23" s="20"/>
      <c r="D23" s="17"/>
      <c r="E23" s="17">
        <f>IF($B22=Human!$B$1, SUM(Human!B23), IF($B22=Human!$C$1, SUM(Human!B23:C23), IF($B22=Human!$D$1, SUM(Human!B23:D23), IF($B22=Human!$E$1, SUM(Human!B23:E23), IF($B22=Human!$F$1, SUM(Human!B23:F23), IF($B22=Human!$G$1,  SUM(Human!B23:G23), IF($B22=Human!$H$1,  SUM(Human!B23:H23), IF($B22=Human!$I$1,  SUM(Human!B23:I23), IF($B22=Human!$J$1,  SUM(Human!B23:J23), IF($B22=Human!$K$1,  SUM(Human!B23:K23), IF($B22=Human!$L$1,  SUM(Human!B23:L23), IF($B22=Human!$M$1,  SUM(Human!B23:M23), IF($B22=Human!$N$1,  SUM(Human!B23:N23), IF($B22=Human!$O$1,  SUM(Human!B23:O23), IF($B22=Human!$P$1,  SUM(Human!B23:P23), 0)))))))))))))))</f>
        <v>97600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34" t="s">
        <v>162</v>
      </c>
      <c r="T23" s="23" t="s">
        <v>18</v>
      </c>
      <c r="U23" s="36" t="s">
        <v>117</v>
      </c>
      <c r="V23" s="23">
        <v>1</v>
      </c>
      <c r="W23" s="43" t="s">
        <v>148</v>
      </c>
      <c r="X23" s="23">
        <v>1</v>
      </c>
    </row>
    <row r="24" spans="1:30">
      <c r="A24" s="33" t="s">
        <v>51</v>
      </c>
      <c r="B24" s="23">
        <v>1</v>
      </c>
      <c r="C24" s="20"/>
      <c r="D24" s="17"/>
      <c r="E24" s="17">
        <f>IF($B23=Human!$B$1, SUM(Human!B24), IF($B23=Human!$C$1, SUM(Human!B24:C24), IF($B23=Human!$D$1, SUM(Human!B24:D24), IF($B23=Human!$E$1, SUM(Human!B24:E24), IF($B23=Human!$F$1, SUM(Human!B24:F24), IF($B23=Human!$G$1,  SUM(Human!B24:G24), IF($B23=Human!$H$1,  SUM(Human!B24:H24), IF($B23=Human!$I$1,  SUM(Human!B24:I24), IF($B23=Human!$J$1,  SUM(Human!B24:J24), IF($B23=Human!$K$1,  SUM(Human!B24:K24), IF($B23=Human!$L$1,  SUM(Human!B24:L24), IF($B23=Human!$M$1,  SUM(Human!B24:M24), IF($B23=Human!$N$1,  SUM(Human!B24:N24), IF($B23=Human!$O$1,  SUM(Human!B24:O24), IF($B23=Human!$P$1,  SUM(Human!B24:P24), 0)))))))))))))))</f>
        <v>73600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34" t="s">
        <v>82</v>
      </c>
      <c r="T24" s="23">
        <v>1</v>
      </c>
      <c r="U24" s="36" t="s">
        <v>118</v>
      </c>
      <c r="V24" s="23">
        <v>1</v>
      </c>
      <c r="W24" s="43" t="s">
        <v>149</v>
      </c>
      <c r="X24" s="23">
        <v>1</v>
      </c>
    </row>
    <row r="25" spans="1:30">
      <c r="A25" s="19" t="s">
        <v>52</v>
      </c>
      <c r="B25" s="23" t="s">
        <v>1</v>
      </c>
      <c r="C25" s="20"/>
      <c r="D25" s="17"/>
      <c r="E25" s="17">
        <f>IF($B24=Human!$B$1, SUM(Human!B25), IF($B24=Human!$C$1, SUM(Human!B25:C25), IF($B24=Human!$D$1, SUM(Human!B25:D25), IF($B24=Human!$E$1, SUM(Human!B25:E25), IF($B24=Human!$F$1, SUM(Human!B25:F25), IF($B24=Human!$G$1,  SUM(Human!B25:G25), IF($B24=Human!$H$1,  SUM(Human!B25:H25), IF($B24=Human!$I$1,  SUM(Human!B25:I25), IF($B24=Human!$J$1,  SUM(Human!B25:J25), IF($B24=Human!$K$1,  SUM(Human!B25:K25), IF($B24=Human!$L$1,  SUM(Human!B25:L25), IF($B24=Human!$M$1,  SUM(Human!B25:M25), IF($B24=Human!$N$1,  SUM(Human!B25:N25), IF($B24=Human!$O$1,  SUM(Human!B25:O25), IF($B24=Human!$P$1,  SUM(Human!B25:P25), 0)))))))))))))))</f>
        <v>87200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34" t="s">
        <v>83</v>
      </c>
      <c r="T25" s="23">
        <v>1</v>
      </c>
      <c r="U25" s="36" t="s">
        <v>119</v>
      </c>
      <c r="V25" s="23">
        <v>1</v>
      </c>
      <c r="W25" s="44" t="s">
        <v>150</v>
      </c>
      <c r="X25" s="23">
        <v>1</v>
      </c>
    </row>
    <row r="26" spans="1:30">
      <c r="A26" s="33" t="s">
        <v>53</v>
      </c>
      <c r="B26" s="23">
        <v>1</v>
      </c>
      <c r="C26" s="20"/>
      <c r="D26" s="17"/>
      <c r="E26" s="17">
        <f>IF($B25=Human!$B$1, SUM(Human!B26), IF($B25=Human!$C$1, SUM(Human!B26:C26), IF($B25=Human!$D$1, SUM(Human!B26:D26), IF($B25=Human!$E$1, SUM(Human!B26:E26), IF($B25=Human!$F$1, SUM(Human!B26:F26), IF($B25=Human!$G$1,  SUM(Human!B26:G26), IF($B25=Human!$H$1,  SUM(Human!B26:H26), IF($B25=Human!$I$1,  SUM(Human!B26:I26), IF($B25=Human!$J$1,  SUM(Human!B26:J26), IF($B25=Human!$K$1,  SUM(Human!B26:K26), IF($B25=Human!$L$1,  SUM(Human!B26:L26), IF($B25=Human!$M$1,  SUM(Human!B26:M26), IF($B25=Human!$N$1,  SUM(Human!B26:N26), IF($B25=Human!$O$1,  SUM(Human!B26:O26), IF($B25=Human!$P$1,  SUM(Human!B26:P26), 0)))))))))))))))</f>
        <v>1000</v>
      </c>
      <c r="F26" s="17">
        <f>IF($B43=Human!$B$1, SUM(Human!B43), IF($B43=Human!$C$1, SUM(Human!B43:C43), IF($B43=Human!$D$1, SUM(Human!B43:D43), IF($B43=Human!$E$1, SUM(Human!B43:E43), IF($B43=Human!$F$1, SUM(Human!B43:F43), IF($B43=Human!$G$1,  SUM(Human!B43:G43), IF($B43=Human!$H$1,  SUM(Human!B43:H43), IF($B43=Human!$I$1,  SUM(Human!B43:I43), IF($B43=Human!$J$1,  SUM(Human!B43:J43), IF($B43=Human!$K$1,  SUM(Human!B43:K43), IF($B43=Human!$L$1,  SUM(Human!B43:L43), IF($B43=Human!$M$1,  SUM(Human!B43:M43), IF($B43=Human!$N$1,  SUM(Human!B43:N43), IF($B43=Human!$O$1,  SUM(Human!B43:O43), IF($B43=Human!$P$1,  SUM(Human!B43:P43), 0)))))))))))))))</f>
        <v>1000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34" t="s">
        <v>84</v>
      </c>
      <c r="T26" s="23" t="s">
        <v>1</v>
      </c>
      <c r="U26" s="36" t="s">
        <v>120</v>
      </c>
      <c r="V26" s="23" t="s">
        <v>1</v>
      </c>
      <c r="W26" s="44" t="s">
        <v>151</v>
      </c>
      <c r="X26" s="23">
        <v>1</v>
      </c>
    </row>
    <row r="27" spans="1:30">
      <c r="A27" s="33" t="s">
        <v>54</v>
      </c>
      <c r="B27" s="23">
        <v>1</v>
      </c>
      <c r="C27" s="20"/>
      <c r="D27" s="17"/>
      <c r="E27" s="17">
        <f>IF($B26=Human!$B$1, SUM(Human!B27), IF($B26=Human!$C$1, SUM(Human!B27:C27), IF($B26=Human!$D$1, SUM(Human!B27:D27), IF($B26=Human!$E$1, SUM(Human!B27:E27), IF($B26=Human!$F$1, SUM(Human!B27:F27), IF($B26=Human!$G$1,  SUM(Human!B27:G27), IF($B26=Human!$H$1,  SUM(Human!B27:H27), IF($B26=Human!$I$1,  SUM(Human!B27:I27), IF($B26=Human!$J$1,  SUM(Human!B27:J27), IF($B26=Human!$K$1,  SUM(Human!B27:K27), IF($B26=Human!$L$1,  SUM(Human!B27:L27), IF($B26=Human!$M$1,  SUM(Human!B27:M27), IF($B26=Human!$N$1,  SUM(Human!B27:N27), IF($B26=Human!$O$1,  SUM(Human!B27:O27), IF($B26=Human!$P$1,  SUM(Human!B27:P27), 0)))))))))))))))</f>
        <v>328000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34" t="s">
        <v>85</v>
      </c>
      <c r="T27" s="23" t="s">
        <v>1</v>
      </c>
      <c r="U27" s="36" t="s">
        <v>121</v>
      </c>
      <c r="V27" s="23" t="s">
        <v>1</v>
      </c>
      <c r="W27" s="45" t="s">
        <v>29</v>
      </c>
      <c r="X27" s="23">
        <v>1</v>
      </c>
    </row>
    <row r="28" spans="1:30">
      <c r="A28" s="33" t="s">
        <v>55</v>
      </c>
      <c r="B28" s="23" t="s">
        <v>1</v>
      </c>
      <c r="C28" s="20"/>
      <c r="D28" s="17"/>
      <c r="E28" s="17">
        <f>IF($B27=Human!$B$1, SUM(Human!B28), IF($B27=Human!$C$1, SUM(Human!B28:C28), IF($B27=Human!$D$1, SUM(Human!B28:D28), IF($B27=Human!$E$1, SUM(Human!B28:E28), IF($B27=Human!$F$1, SUM(Human!B28:F28), IF($B27=Human!$G$1,  SUM(Human!B28:G28), IF($B27=Human!$H$1,  SUM(Human!B28:H28), IF($B27=Human!$I$1,  SUM(Human!B28:I28), IF($B27=Human!$J$1,  SUM(Human!B28:J28), IF($B27=Human!$K$1,  SUM(Human!B28:K28), IF($B27=Human!$L$1,  SUM(Human!B28:L28), IF($B27=Human!$M$1,  SUM(Human!B28:M28), IF($B27=Human!$N$1,  SUM(Human!B28:N28), IF($B27=Human!$O$1,  SUM(Human!B28:O28), IF($B27=Human!$P$1,  SUM(Human!B28:P28), 0)))))))))))))))</f>
        <v>327200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34" t="s">
        <v>86</v>
      </c>
      <c r="T28" s="23">
        <v>1</v>
      </c>
      <c r="U28" s="36" t="s">
        <v>122</v>
      </c>
      <c r="V28" s="23" t="s">
        <v>1</v>
      </c>
      <c r="W28" s="45" t="s">
        <v>152</v>
      </c>
      <c r="X28" s="23">
        <v>5</v>
      </c>
    </row>
    <row r="29" spans="1:30">
      <c r="A29" s="33" t="s">
        <v>56</v>
      </c>
      <c r="B29" s="23">
        <v>1</v>
      </c>
      <c r="C29" s="20"/>
      <c r="D29" s="17"/>
      <c r="E29" s="17">
        <f>IF($B28=Human!$B$1, SUM(Human!B29), IF($B28=Human!$C$1, SUM(Human!B29:C29), IF($B28=Human!$D$1, SUM(Human!B29:D29), IF($B28=Human!$E$1, SUM(Human!B29:E29), IF($B28=Human!$F$1, SUM(Human!B29:F29), IF($B28=Human!$G$1,  SUM(Human!B29:G29), IF($B28=Human!$H$1,  SUM(Human!B29:H29), IF($B28=Human!$I$1,  SUM(Human!B29:I29), IF($B28=Human!$J$1,  SUM(Human!B29:J29), IF($B28=Human!$K$1,  SUM(Human!B29:K29), IF($B28=Human!$L$1,  SUM(Human!B29:L29), IF($B28=Human!$M$1,  SUM(Human!B29:M29), IF($B28=Human!$N$1,  SUM(Human!B29:N29), IF($B28=Human!$O$1,  SUM(Human!B29:O29), IF($B28=Human!$P$1,  SUM(Human!B29:P29), 0)))))))))))))))</f>
        <v>3200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34" t="s">
        <v>87</v>
      </c>
      <c r="T29" s="23" t="s">
        <v>1</v>
      </c>
      <c r="U29" s="36" t="s">
        <v>123</v>
      </c>
      <c r="V29" s="23" t="s">
        <v>1</v>
      </c>
      <c r="W29" s="29" t="s">
        <v>153</v>
      </c>
      <c r="X29" s="23">
        <v>1</v>
      </c>
    </row>
    <row r="30" spans="1:30">
      <c r="A30" s="33" t="s">
        <v>57</v>
      </c>
      <c r="B30" s="24" t="s">
        <v>1</v>
      </c>
      <c r="C30" s="20"/>
      <c r="D30" s="17"/>
      <c r="E30" s="17">
        <f>IF($B29=Human!$B$1, SUM(Human!B30), IF($B29=Human!$C$1, SUM(Human!B30:C30), IF($B29=Human!$D$1, SUM(Human!B30:D30), IF($B29=Human!$E$1, SUM(Human!B30:E30), IF($B29=Human!$F$1, SUM(Human!B30:F30), IF($B29=Human!$G$1,  SUM(Human!B30:G30), IF($B29=Human!$H$1,  SUM(Human!B30:H30), IF($B29=Human!$I$1,  SUM(Human!B30:I30), IF($B29=Human!$J$1,  SUM(Human!B30:J30), IF($B29=Human!$K$1,  SUM(Human!B30:K30), IF($B29=Human!$L$1,  SUM(Human!B30:L30), IF($B29=Human!$M$1,  SUM(Human!B30:M30), IF($B29=Human!$N$1,  SUM(Human!B30:N30), IF($B29=Human!$O$1,  SUM(Human!B30:O30), IF($B29=Human!$P$1,  SUM(Human!B30:P30), 0)))))))))))))))</f>
        <v>306400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34" t="s">
        <v>88</v>
      </c>
      <c r="T30" s="24">
        <v>1</v>
      </c>
      <c r="U30" s="36" t="s">
        <v>124</v>
      </c>
      <c r="V30" s="24" t="s">
        <v>1</v>
      </c>
      <c r="W30" s="27"/>
      <c r="X30" s="28"/>
    </row>
    <row r="31" spans="1:30">
      <c r="E31" s="5">
        <f>IF($B30=Human!$B$1, SUM(Human!B31), IF($B30=Human!$C$1, SUM(Human!B31:C31), IF($B30=Human!$D$1, SUM(Human!B31:D31), IF($B30=Human!$E$1, SUM(Human!B31:E31), IF($B30=Human!$F$1, SUM(Human!B31:F31), IF($B30=Human!$G$1,  SUM(Human!B31:G31), IF($B30=Human!$H$1,  SUM(Human!B31:H31), IF($B30=Human!$I$1,  SUM(Human!B31:I31), IF($B30=Human!$J$1,  SUM(Human!B31:J31), IF($B30=Human!$K$1,  SUM(Human!B31:K31), IF($B30=Human!$L$1,  SUM(Human!B31:L31), IF($B30=Human!$M$1,  SUM(Human!B31:M31), IF($B30=Human!$N$1,  SUM(Human!B31:N31), IF($B30=Human!$O$1,  SUM(Human!B31:O31), IF($B30=Human!$P$1,  SUM(Human!B31:P31), 0)))))))))))))))</f>
        <v>6400</v>
      </c>
    </row>
    <row r="32" spans="1:30">
      <c r="E32" s="5">
        <f>IF($T2=Human!$B$1, SUM(Human!B32), IF($T2=Human!$C$1, SUM(Human!B32:C32), IF($T2=Human!$D$1, SUM(Human!B32:D32), IF($T2=Human!$E$1, SUM(Human!B32:E32), IF($T2=Human!$F$1, SUM(Human!B32:F32), IF($T2=Human!$G$1,  SUM(Human!B32:G32), IF($T2=Human!$H$1,  SUM(Human!B32:H32), IF($T2=Human!$I$1,  SUM(Human!B32:I32), IF($T2=Human!$J$1,  SUM(Human!B32:J32), IF($T2=Human!$K$1,  SUM(Human!B32:K32), IF($T2=Human!$L$1,  SUM(Human!B32:L32), IF($T2=Human!$M$1,  SUM(Human!B32:M32), IF($T2=Human!$N$1,  SUM(Human!B32:N32), IF($T2=Human!$O$1,  SUM(Human!B32:O32), IF($T2=Human!$P$1,  SUM(Human!B32:P32), 0)))))))))))))))</f>
        <v>78000</v>
      </c>
    </row>
    <row r="33" spans="1:6">
      <c r="E33" s="5">
        <f>IF($T3=Human!$B$1, SUM(Human!B33), IF($T3=Human!$C$1, SUM(Human!B33:C33), IF($T3=Human!$D$1, SUM(Human!B33:D33), IF($T3=Human!$E$1, SUM(Human!B33:E33), IF($T3=Human!$F$1, SUM(Human!B33:F33), IF($T3=Human!$G$1,  SUM(Human!B33:G33), IF($T3=Human!$H$1,  SUM(Human!B33:H33), IF($T3=Human!$I$1,  SUM(Human!B33:I33), IF($T3=Human!$J$1,  SUM(Human!B33:J33), IF($T3=Human!$K$1,  SUM(Human!B33:K33), IF($T3=Human!$L$1,  SUM(Human!B33:L33), IF($T3=Human!$M$1,  SUM(Human!B33:M33), IF($T3=Human!$N$1,  SUM(Human!B33:N33), IF($T3=Human!$O$1,  SUM(Human!B33:O33), IF($T3=Human!$P$1,  SUM(Human!B33:P33), 0)))))))))))))))</f>
        <v>1500</v>
      </c>
    </row>
    <row r="34" spans="1:6">
      <c r="E34" s="5">
        <f>IF($T4=Human!$B$1, SUM(Human!B34), IF($T4=Human!$C$1, SUM(Human!B34:C34), IF($T4=Human!$D$1, SUM(Human!B34:D34), IF($T4=Human!$E$1, SUM(Human!B34:E34), IF($T4=Human!$F$1, SUM(Human!B34:F34), IF($T4=Human!$G$1,  SUM(Human!B34:G34), IF($T4=Human!$H$1,  SUM(Human!B34:H34), IF($T4=Human!$I$1,  SUM(Human!B34:I34), IF($T4=Human!$J$1,  SUM(Human!B34:J34), IF($T4=Human!$K$1,  SUM(Human!B34:K34), IF($T4=Human!$L$1,  SUM(Human!B34:L34), IF($T4=Human!$M$1,  SUM(Human!B34:M34), IF($T4=Human!$N$1,  SUM(Human!B34:N34), IF($T4=Human!$O$1,  SUM(Human!B34:O34), IF($T4=Human!$P$1,  SUM(Human!B34:P34), 0)))))))))))))))</f>
        <v>1500</v>
      </c>
    </row>
    <row r="35" spans="1:6">
      <c r="E35" s="5">
        <f>IF($T5=Human!$B$1, SUM(Human!B35), IF($T5=Human!$C$1, SUM(Human!B35:C35), IF($T5=Human!$D$1, SUM(Human!B35:D35), IF($T5=Human!$E$1, SUM(Human!B35:E35), IF($T5=Human!$F$1, SUM(Human!B35:F35), IF($T5=Human!$G$1,  SUM(Human!B35:G35), IF($T5=Human!$H$1,  SUM(Human!B35:H35), IF($T5=Human!$I$1,  SUM(Human!B35:I35), IF($T5=Human!$J$1,  SUM(Human!B35:J35), IF($T5=Human!$K$1,  SUM(Human!B35:K35), IF($T5=Human!$L$1,  SUM(Human!B35:L35), IF($T5=Human!$M$1,  SUM(Human!B35:M35), IF($T5=Human!$N$1,  SUM(Human!B35:N35), IF($T5=Human!$O$1,  SUM(Human!B35:O35), IF($T5=Human!$P$1,  SUM(Human!B35:P35), 0)))))))))))))))</f>
        <v>45500</v>
      </c>
      <c r="F35" s="5">
        <f>IF($B44=Human!$B$1, SUM(Human!B44), IF($B44=Human!$C$1, SUM(Human!B44:C44), IF($B44=Human!$D$1, SUM(Human!B44:D44), IF($B44=Human!$E$1, SUM(Human!B44:E44), IF($B44=Human!$F$1, SUM(Human!B44:F44), IF($B44=Human!$G$1,  SUM(Human!B44:G44), IF($B44=Human!$H$1,  SUM(Human!B44:H44), IF($B44=Human!$I$1,  SUM(Human!B44:I44), IF($B44=Human!$J$1,  SUM(Human!B44:J44), IF($B44=Human!$K$1,  SUM(Human!B44:K44), IF($B44=Human!$L$1,  SUM(Human!B44:L44), IF($B44=Human!$M$1,  SUM(Human!B44:M44), IF($B44=Human!$N$1,  SUM(Human!B44:N44), IF($B44=Human!$O$1,  SUM(Human!B44:O44), IF($B44=Human!$P$1,  SUM(Human!B44:P44), 0)))))))))))))))</f>
        <v>45500</v>
      </c>
    </row>
    <row r="36" spans="1:6">
      <c r="E36" s="5">
        <f>IF($T6=Human!$B$1, SUM(Human!B36), IF($T6=Human!$C$1, SUM(Human!B36:C36), IF($T6=Human!$D$1, SUM(Human!B36:D36), IF($T6=Human!$E$1, SUM(Human!B36:E36), IF($T6=Human!$F$1, SUM(Human!B36:F36), IF($T6=Human!$G$1,  SUM(Human!B36:G36), IF($T6=Human!$H$1,  SUM(Human!B36:H36), IF($T6=Human!$I$1,  SUM(Human!B36:I36), IF($T6=Human!$J$1,  SUM(Human!B36:J36), IF($T6=Human!$K$1,  SUM(Human!B36:K36), IF($T6=Human!$L$1,  SUM(Human!B36:L36), IF($T6=Human!$M$1,  SUM(Human!B36:M36), IF($T6=Human!$N$1,  SUM(Human!B36:N36), IF($T6=Human!$O$1,  SUM(Human!B36:O36), IF($T6=Human!$P$1,  SUM(Human!B36:P36), 0)))))))))))))))</f>
        <v>1500</v>
      </c>
    </row>
    <row r="37" spans="1:6">
      <c r="E37" s="5">
        <f>IF($T7=Human!$B$1, SUM(Human!B37), IF($T7=Human!$C$1, SUM(Human!B37:C37), IF($T7=Human!$D$1, SUM(Human!B37:D37), IF($T7=Human!$E$1, SUM(Human!B37:E37), IF($T7=Human!$F$1, SUM(Human!B37:F37), IF($T7=Human!$G$1,  SUM(Human!B37:G37), IF($T7=Human!$H$1,  SUM(Human!B37:H37), IF($T7=Human!$I$1,  SUM(Human!B37:I37), IF($T7=Human!$J$1,  SUM(Human!B37:J37), IF($T7=Human!$K$1,  SUM(Human!B37:K37), IF($T7=Human!$L$1,  SUM(Human!B37:L37), IF($T7=Human!$M$1,  SUM(Human!B37:M37), IF($T7=Human!$N$1,  SUM(Human!B37:N37), IF($T7=Human!$O$1,  SUM(Human!B37:O37), IF($T7=Human!$P$1,  SUM(Human!B37:P37), 0)))))))))))))))</f>
        <v>56500</v>
      </c>
    </row>
    <row r="38" spans="1:6">
      <c r="E38" s="5">
        <f>IF($T8=Human!$B$1, SUM(Human!B38), IF($T8=Human!$C$1, SUM(Human!B38:C38), IF($T8=Human!$D$1, SUM(Human!B38:D38), IF($T8=Human!$E$1, SUM(Human!B38:E38), IF($T8=Human!$F$1, SUM(Human!B38:F38), IF($T8=Human!$G$1,  SUM(Human!B38:G38), IF($T8=Human!$H$1,  SUM(Human!B38:H38), IF($T8=Human!$I$1,  SUM(Human!B38:I38), IF($T8=Human!$J$1,  SUM(Human!B38:J38), IF($T8=Human!$K$1,  SUM(Human!B38:K38), IF($T8=Human!$L$1,  SUM(Human!B38:L38), IF($T8=Human!$M$1,  SUM(Human!B38:M38), IF($T8=Human!$N$1,  SUM(Human!B38:N38), IF($T8=Human!$O$1,  SUM(Human!B38:O38), IF($T8=Human!$P$1,  SUM(Human!B38:P38), 0)))))))))))))))</f>
        <v>1500</v>
      </c>
    </row>
    <row r="39" spans="1:6">
      <c r="F39" s="5">
        <f>IF($T9=Human!$B$1, SUM(Human!B39), IF($T9=Human!$C$1, SUM(Human!B39:C39), IF($T9=Human!$D$1, SUM(Human!B39:D39), IF($T9=Human!$E$1, SUM(Human!B39:E39), IF($T9=Human!$F$1, SUM(Human!B39:F39), IF($T9=Human!$G$1,  SUM(Human!B39:G39), IF($T9=Human!$H$1,  SUM(Human!B39:H39), IF($T9=Human!$I$1,  SUM(Human!B39:I39), IF($T9=Human!$J$1,  SUM(Human!B39:J39), IF($T9=Human!$K$1,  SUM(Human!B39:K39), IF($T9=Human!$L$1,  SUM(Human!B39:L39), IF($T9=Human!$M$1,  SUM(Human!B39:M39), IF($T9=Human!$N$1,  SUM(Human!B39:N39), IF($T9=Human!$O$1,  SUM(Human!B39:O39), IF($T9=Human!$P$1,  SUM(Human!B39:P39), 0)))))))))))))))</f>
        <v>4000</v>
      </c>
    </row>
    <row r="40" spans="1:6">
      <c r="F40" s="5">
        <f>IF($T10=Human!$B$1, SUM(Human!B40), IF($T10=Human!$C$1, SUM(Human!B40:C40), IF($T10=Human!$D$1, SUM(Human!B40:D40), IF($T10=Human!$E$1, SUM(Human!B40:E40), IF($T10=Human!$F$1, SUM(Human!B40:F40), IF($T10=Human!$G$1,  SUM(Human!B40:G40), IF($T10=Human!$H$1,  SUM(Human!B40:H40), IF($T10=Human!$I$1,  SUM(Human!B40:I40), IF($T10=Human!$J$1,  SUM(Human!B40:J40), IF($T10=Human!$K$1,  SUM(Human!B40:K40), IF($T10=Human!$L$1,  SUM(Human!B40:L40), IF($T10=Human!$M$1,  SUM(Human!B40:M40), IF($T10=Human!$N$1,  SUM(Human!B40:N40), IF($T10=Human!$O$1,  SUM(Human!B40:O40), IF($T10=Human!$P$1,  SUM(Human!B40:P40), 0)))))))))))))))</f>
        <v>6000</v>
      </c>
    </row>
    <row r="41" spans="1:6">
      <c r="F41" s="5">
        <f>IF($T11=Human!$B$1, SUM(Human!B41), IF($T11=Human!$C$1, SUM(Human!B41:C41), IF($T11=Human!$D$1, SUM(Human!B41:D41), IF($T11=Human!$E$1, SUM(Human!B41:E41), IF($T11=Human!$F$1, SUM(Human!B41:F41), IF($T11=Human!$G$1,  SUM(Human!B41:G41), IF($T11=Human!$H$1,  SUM(Human!B41:H41), IF($T11=Human!$I$1,  SUM(Human!B41:I41), IF($T11=Human!$J$1,  SUM(Human!B41:J41), IF($T11=Human!$K$1,  SUM(Human!B41:K41), IF($T11=Human!$L$1,  SUM(Human!B41:L41), IF($T11=Human!$M$1,  SUM(Human!B41:M41), IF($T11=Human!$N$1,  SUM(Human!B41:N41), IF($T11=Human!$O$1,  SUM(Human!B41:O41), IF($T11=Human!$P$1,  SUM(Human!B41:P41), 0)))))))))))))))</f>
        <v>1000</v>
      </c>
    </row>
    <row r="42" spans="1:6">
      <c r="F42" s="5">
        <f>IF($T12=Human!$B$1, SUM(Human!B42), IF($T12=Human!$C$1, SUM(Human!B42:C42), IF($T12=Human!$D$1, SUM(Human!B42:D42), IF($T12=Human!$E$1, SUM(Human!B42:E42), IF($T12=Human!$F$1, SUM(Human!B42:F42), IF($T12=Human!$G$1,  SUM(Human!B42:G42), IF($T12=Human!$H$1,  SUM(Human!B42:H42), IF($T12=Human!$I$1,  SUM(Human!B42:I42), IF($T12=Human!$J$1,  SUM(Human!B42:J42), IF($T12=Human!$K$1,  SUM(Human!B42:K42), IF($T12=Human!$L$1,  SUM(Human!B42:L42), IF($T12=Human!$M$1,  SUM(Human!B42:M42), IF($T12=Human!$N$1,  SUM(Human!B42:N42), IF($T12=Human!$O$1,  SUM(Human!B42:O42), IF($T12=Human!$P$1,  SUM(Human!B42:P42), 0)))))))))))))))</f>
        <v>196000</v>
      </c>
    </row>
    <row r="43" spans="1:6" hidden="1">
      <c r="A43" s="10" t="s">
        <v>52</v>
      </c>
      <c r="B43" s="10" t="str">
        <f>B25</f>
        <v>F</v>
      </c>
    </row>
    <row r="44" spans="1:6" hidden="1">
      <c r="A44" s="10" t="s">
        <v>61</v>
      </c>
      <c r="B44" s="10">
        <f>T5</f>
        <v>1</v>
      </c>
    </row>
    <row r="45" spans="1:6">
      <c r="F45" s="5">
        <f>IF($T13=Human!$B$1, SUM(Human!B45), IF($T13=Human!$C$1, SUM(Human!B45:C45), IF($T13=Human!$D$1, SUM(Human!B45:D45), IF($T13=Human!$E$1, SUM(Human!B45:E45), IF($T13=Human!$F$1, SUM(Human!B45:F45), IF($T13=Human!$G$1,  SUM(Human!B45:G45), IF($T13=Human!$H$1,  SUM(Human!B45:H45), IF($T13=Human!$I$1,  SUM(Human!B45:I45), IF($T13=Human!$J$1,  SUM(Human!B45:J45), IF($T13=Human!$K$1,  SUM(Human!B45:K45), IF($T13=Human!$L$1,  SUM(Human!B45:L45), IF($T13=Human!$M$1,  SUM(Human!B45:M45), IF($T13=Human!$N$1,  SUM(Human!B45:N45), IF($T13=Human!$O$1,  SUM(Human!B45:O45), IF($T13=Human!$P$1,  SUM(Human!B45:P45), 0)))))))))))))))</f>
        <v>1400</v>
      </c>
    </row>
    <row r="46" spans="1:6">
      <c r="F46" s="5">
        <f>IF($T14=Human!$B$1, SUM(Human!B46), IF($T14=Human!$C$1, SUM(Human!B46:C46), IF($T14=Human!$D$1, SUM(Human!B46:D46), IF($T14=Human!$E$1, SUM(Human!B46:E46), IF($T14=Human!$F$1, SUM(Human!B46:F46), IF($T14=Human!$G$1,  SUM(Human!B46:G46), IF($T14=Human!$H$1,  SUM(Human!B46:H46), IF($T14=Human!$I$1,  SUM(Human!B46:I46), IF($T14=Human!$J$1,  SUM(Human!B46:J46), IF($T14=Human!$K$1,  SUM(Human!B46:K46), IF($T14=Human!$L$1,  SUM(Human!B46:L46), IF($T14=Human!$M$1,  SUM(Human!B46:M46), IF($T14=Human!$N$1,  SUM(Human!B46:N46), IF($T14=Human!$O$1,  SUM(Human!B46:O46), IF($T14=Human!$P$1,  SUM(Human!B46:P46), 0)))))))))))))))</f>
        <v>2800</v>
      </c>
    </row>
    <row r="47" spans="1:6">
      <c r="F47" s="5">
        <f>IF($T15=Human!$B$1, SUM(Human!B47), IF($T15=Human!$C$1, SUM(Human!B47:C47), IF($T15=Human!$D$1, SUM(Human!B47:D47), IF($T15=Human!$E$1, SUM(Human!B47:E47), IF($T15=Human!$F$1, SUM(Human!B47:F47), IF($T15=Human!$G$1,  SUM(Human!B47:G47), IF($T15=Human!$H$1,  SUM(Human!B47:H47), IF($T15=Human!$I$1,  SUM(Human!B47:I47), IF($T15=Human!$J$1,  SUM(Human!B47:J47), IF($T15=Human!$K$1,  SUM(Human!B47:K47), IF($T15=Human!$L$1,  SUM(Human!B47:L47), IF($T15=Human!$M$1,  SUM(Human!B47:M47), IF($T15=Human!$N$1,  SUM(Human!B47:N47), IF($T15=Human!$O$1,  SUM(Human!B47:O47), IF($T15=Human!$P$1,  SUM(Human!B47:P47), 0)))))))))))))))</f>
        <v>1400</v>
      </c>
    </row>
    <row r="48" spans="1:6">
      <c r="F48" s="5">
        <f>IF($T16=Human!$B$1, SUM(Human!B48), IF($T16=Human!$C$1, SUM(Human!B48:C48), IF($T16=Human!$D$1, SUM(Human!B48:D48), IF($T16=Human!$E$1, SUM(Human!B48:E48), IF($T16=Human!$F$1, SUM(Human!B48:F48), IF($T16=Human!$G$1,  SUM(Human!B48:G48), IF($T16=Human!$H$1,  SUM(Human!B48:H48), IF($T16=Human!$I$1,  SUM(Human!B48:I48), IF($T16=Human!$J$1,  SUM(Human!B48:J48), IF($T16=Human!$K$1,  SUM(Human!B48:K48), IF($T16=Human!$L$1,  SUM(Human!B48:L48), IF($T16=Human!$M$1,  SUM(Human!B48:M48), IF($T16=Human!$N$1,  SUM(Human!B48:N48), IF($T16=Human!$O$1,  SUM(Human!B48:O48), IF($T16=Human!$P$1,  SUM(Human!B48:P48), 0)))))))))))))))</f>
        <v>4200</v>
      </c>
    </row>
    <row r="49" spans="1:8">
      <c r="G49" s="5">
        <f>IF($T17=Human!$B$1, SUM(Human!B49), IF($T17=Human!$C$1, SUM(Human!B49:C49), IF($T17=Human!$D$1, SUM(Human!B49:D49), IF($T17=Human!$E$1, SUM(Human!B49:E49), IF($T17=Human!$F$1, SUM(Human!B49:F49), IF($T17=Human!$G$1,  SUM(Human!B49:G49), IF($T17=Human!$H$1,  SUM(Human!B49:H49), IF($T17=Human!$I$1,  SUM(Human!B49:I49), IF($T17=Human!$J$1,  SUM(Human!B49:J49), IF($T17=Human!$K$1,  SUM(Human!B49:K49), IF($T17=Human!$L$1,  SUM(Human!B49:L49), IF($T17=Human!$M$1,  SUM(Human!B49:M49), IF($T17=Human!$N$1,  SUM(Human!B49:N49), IF($T17=Human!$O$1,  SUM(Human!B49:O49), IF($T17=Human!$P$1,  SUM(Human!B49:P49), 0)))))))))))))))</f>
        <v>540800</v>
      </c>
    </row>
    <row r="50" spans="1:8">
      <c r="G50" s="5">
        <f>IF($T18=Human!$B$1, SUM(Human!B50), IF($T18=Human!$C$1, SUM(Human!B50:C50), IF($T18=Human!$D$1, SUM(Human!B50:D50), IF($T18=Human!$E$1, SUM(Human!B50:E50), IF($T18=Human!$F$1, SUM(Human!B50:F50), IF($T18=Human!$G$1,  SUM(Human!B50:G50), IF($T18=Human!$H$1,  SUM(Human!B50:H50), IF($T18=Human!$I$1,  SUM(Human!B50:I50), IF($T18=Human!$J$1,  SUM(Human!B50:J50), IF($T18=Human!$K$1,  SUM(Human!B50:K50), IF($T18=Human!$L$1,  SUM(Human!B50:L50), IF($T18=Human!$M$1,  SUM(Human!B50:M50), IF($T18=Human!$N$1,  SUM(Human!B50:N50), IF($T18=Human!$O$1,  SUM(Human!B50:O50), IF($T18=Human!$P$1,  SUM(Human!B50:P50), 0)))))))))))))))</f>
        <v>559000</v>
      </c>
    </row>
    <row r="51" spans="1:8">
      <c r="G51" s="5">
        <f>IF($T19=Human!$B$1, SUM(Human!B51), IF($T19=Human!$C$1, SUM(Human!B51:C51), IF($T19=Human!$D$1, SUM(Human!B51:D51), IF($T19=Human!$E$1, SUM(Human!B51:E51), IF($T19=Human!$F$1, SUM(Human!B51:F51), IF($T19=Human!$G$1,  SUM(Human!B51:G51), IF($T19=Human!$H$1,  SUM(Human!B51:H51), IF($T19=Human!$I$1,  SUM(Human!B51:I51), IF($T19=Human!$J$1,  SUM(Human!B51:J51), IF($T19=Human!$K$1,  SUM(Human!B51:K51), IF($T19=Human!$L$1,  SUM(Human!B51:L51), IF($T19=Human!$M$1,  SUM(Human!B51:M51), IF($T19=Human!$N$1,  SUM(Human!B51:N51), IF($T19=Human!$O$1,  SUM(Human!B51:O51), IF($T19=Human!$P$1,  SUM(Human!B51:P51), 0)))))))))))))))</f>
        <v>1155300</v>
      </c>
    </row>
    <row r="52" spans="1:8" hidden="1">
      <c r="A52" s="10" t="s">
        <v>0</v>
      </c>
      <c r="B52" s="10">
        <f>B2</f>
        <v>1</v>
      </c>
    </row>
    <row r="53" spans="1:8" hidden="1">
      <c r="A53" s="10" t="s">
        <v>7</v>
      </c>
      <c r="B53" s="10">
        <f>B3</f>
        <v>1</v>
      </c>
    </row>
    <row r="54" spans="1:8" hidden="1">
      <c r="A54" s="10" t="s">
        <v>10</v>
      </c>
      <c r="B54" s="10">
        <f>B6</f>
        <v>1</v>
      </c>
    </row>
    <row r="55" spans="1:8" hidden="1">
      <c r="A55" s="10" t="s">
        <v>15</v>
      </c>
      <c r="B55" s="10">
        <f>B11</f>
        <v>1</v>
      </c>
    </row>
    <row r="56" spans="1:8" hidden="1">
      <c r="A56" s="10" t="s">
        <v>19</v>
      </c>
      <c r="B56" s="10">
        <f>B14</f>
        <v>1</v>
      </c>
    </row>
    <row r="57" spans="1:8">
      <c r="H57" s="5">
        <f>IF($T20=Human!$B$1, SUM(Human!B57), IF($T20=Human!$C$1, SUM(Human!B57:C57), IF($T20=Human!$D$1, SUM(Human!B57:D57), IF($T20=Human!$E$1, SUM(Human!B57:E57), IF($T20=Human!$F$1, SUM(Human!B57:F57), IF($T20=Human!$G$1,  SUM(Human!B57:G57), IF($T20=Human!$H$1,  SUM(Human!B57:H57), IF($T20=Human!$I$1,  SUM(Human!B57:I57), IF($T20=Human!$J$1,  SUM(Human!B57:J57), IF($T20=Human!$K$1,  SUM(Human!B57:K57), IF($T20=Human!$L$1,  SUM(Human!B57:L57), IF($T20=Human!$M$1,  SUM(Human!B57:M57), IF($T20=Human!$N$1,  SUM(Human!B57:N57), IF($T20=Human!$O$1,  SUM(Human!B57:O57), IF($T20=Human!$P$1,  SUM(Human!B57:P57), 0)))))))))))))))</f>
        <v>3600</v>
      </c>
    </row>
    <row r="58" spans="1:8">
      <c r="H58" s="5">
        <f>IF($T21=Human!$B$1, SUM(Human!B58), IF($T21=Human!$C$1, SUM(Human!B58:C58), IF($T21=Human!$D$1, SUM(Human!B58:D58), IF($T21=Human!$E$1, SUM(Human!B58:E58), IF($T21=Human!$F$1, SUM(Human!B58:F58), IF($T21=Human!$G$1,  SUM(Human!B58:G58), IF($T21=Human!$H$1,  SUM(Human!B58:H58), IF($T21=Human!$I$1,  SUM(Human!B58:I58), IF($T21=Human!$J$1,  SUM(Human!B58:J58), IF($T21=Human!$K$1,  SUM(Human!B58:K58), IF($T21=Human!$L$1,  SUM(Human!B58:L58), IF($T21=Human!$M$1,  SUM(Human!B58:M58), IF($T21=Human!$N$1,  SUM(Human!B58:N58), IF($T21=Human!$O$1,  SUM(Human!B58:O58), IF($T21=Human!$P$1,  SUM(Human!B58:P58), 0)))))))))))))))</f>
        <v>192000</v>
      </c>
    </row>
    <row r="59" spans="1:8">
      <c r="H59" s="5">
        <f>IF($T22=Human!$B$1, SUM(Human!B59), IF($T22=Human!$C$1, SUM(Human!B59:C59), IF($T22=Human!$D$1, SUM(Human!B59:D59), IF($T22=Human!$E$1, SUM(Human!B59:E59), IF($T22=Human!$F$1, SUM(Human!B59:F59), IF($T22=Human!$G$1,  SUM(Human!B59:G59), IF($T22=Human!$H$1,  SUM(Human!B59:H59), IF($T22=Human!$I$1,  SUM(Human!B59:I59), IF($T22=Human!$J$1,  SUM(Human!B59:J59), IF($T22=Human!$K$1,  SUM(Human!B59:K59), IF($T22=Human!$L$1,  SUM(Human!B59:L59), IF($T22=Human!$M$1,  SUM(Human!B59:M59), IF($T22=Human!$N$1,  SUM(Human!B59:N59), IF($T22=Human!$O$1,  SUM(Human!B59:O59), IF($T22=Human!$P$1,  SUM(Human!B59:P59), 0)))))))))))))))</f>
        <v>3000</v>
      </c>
    </row>
    <row r="60" spans="1:8">
      <c r="H60" s="5">
        <f>IF($T23=Human!$B$1, SUM(Human!B60), IF($T23=Human!$C$1, SUM(Human!B60:C60), IF($T23=Human!$D$1, SUM(Human!B60:D60), IF($T23=Human!$E$1, SUM(Human!B60:E60), IF($T23=Human!$F$1, SUM(Human!B60:F60), IF($T23=Human!$G$1,  SUM(Human!B60:G60), IF($T23=Human!$H$1,  SUM(Human!B60:H60), IF($T23=Human!$I$1,  SUM(Human!B60:I60), IF($T23=Human!$J$1,  SUM(Human!B60:J60), IF($T23=Human!$K$1,  SUM(Human!B60:K60), IF($T23=Human!$L$1,  SUM(Human!B60:L60), IF($T23=Human!$M$1,  SUM(Human!B60:M60), IF($T23=Human!$N$1,  SUM(Human!B60:N60), IF($T23=Human!$O$1,  SUM(Human!B60:O60), IF($T23=Human!$P$1,  SUM(Human!B60:P60), 0)))))))))))))))</f>
        <v>0</v>
      </c>
    </row>
    <row r="61" spans="1:8">
      <c r="H61" s="5">
        <f>IF($T24=Human!$B$1, SUM(Human!B61), IF($T24=Human!$C$1, SUM(Human!B61:C61), IF($T24=Human!$D$1, SUM(Human!B61:D61), IF($T24=Human!$E$1, SUM(Human!B61:E61), IF($T24=Human!$F$1, SUM(Human!B61:F61), IF($T24=Human!$G$1,  SUM(Human!B61:G61), IF($T24=Human!$H$1,  SUM(Human!B61:H61), IF($T24=Human!$I$1,  SUM(Human!B61:I61), IF($T24=Human!$J$1,  SUM(Human!B61:J61), IF($T24=Human!$K$1,  SUM(Human!B61:K61), IF($T24=Human!$L$1,  SUM(Human!B61:L61), IF($T24=Human!$M$1,  SUM(Human!B61:M61), IF($T24=Human!$N$1,  SUM(Human!B61:N61), IF($T24=Human!$O$1,  SUM(Human!B61:O61), IF($T24=Human!$P$1,  SUM(Human!B61:P61), 0)))))))))))))))</f>
        <v>328000</v>
      </c>
    </row>
    <row r="62" spans="1:8">
      <c r="H62" s="5">
        <f>IF($T25=Human!$B$1, SUM(Human!B62), IF($T25=Human!$C$1, SUM(Human!B62:C62), IF($T25=Human!$D$1, SUM(Human!B62:D62), IF($T25=Human!$E$1, SUM(Human!B62:E62), IF($T25=Human!$F$1, SUM(Human!B62:F62), IF($T25=Human!$G$1,  SUM(Human!B62:G62), IF($T25=Human!$H$1,  SUM(Human!B62:H62), IF($T25=Human!$I$1,  SUM(Human!B62:I62), IF($T25=Human!$J$1,  SUM(Human!B62:J62), IF($T25=Human!$K$1,  SUM(Human!B62:K62), IF($T25=Human!$L$1,  SUM(Human!B62:L62), IF($T25=Human!$M$1,  SUM(Human!B62:M62), IF($T25=Human!$N$1,  SUM(Human!B62:N62), IF($T25=Human!$O$1,  SUM(Human!B62:O62), IF($T25=Human!$P$1,  SUM(Human!B62:P62), 0)))))))))))))))</f>
        <v>448000</v>
      </c>
    </row>
    <row r="63" spans="1:8">
      <c r="H63" s="5">
        <f>IF($T26=Human!$B$1, SUM(Human!B63), IF($T26=Human!$C$1, SUM(Human!B63:C63), IF($T26=Human!$D$1, SUM(Human!B63:D63), IF($T26=Human!$E$1, SUM(Human!B63:E63), IF($T26=Human!$F$1, SUM(Human!B63:F63), IF($T26=Human!$G$1,  SUM(Human!B63:G63), IF($T26=Human!$H$1,  SUM(Human!B63:H63), IF($T26=Human!$I$1,  SUM(Human!B63:I63), IF($T26=Human!$J$1,  SUM(Human!B63:J63), IF($T26=Human!$K$1,  SUM(Human!B63:K63), IF($T26=Human!$L$1,  SUM(Human!B63:L63), IF($T26=Human!$M$1,  SUM(Human!B63:M63), IF($T26=Human!$N$1,  SUM(Human!B63:N63), IF($T26=Human!$O$1,  SUM(Human!B63:O63), IF($T26=Human!$P$1,  SUM(Human!B63:P63), 0)))))))))))))))</f>
        <v>4000</v>
      </c>
    </row>
    <row r="64" spans="1:8">
      <c r="H64" s="5">
        <f>IF($T27=Human!$B$1, SUM(Human!B64), IF($T27=Human!$C$1, SUM(Human!B64:C64), IF($T27=Human!$D$1, SUM(Human!B64:D64), IF($T27=Human!$E$1, SUM(Human!B64:E64), IF($T27=Human!$F$1, SUM(Human!B64:F64), IF($T27=Human!$G$1,  SUM(Human!B64:G64), IF($T27=Human!$H$1,  SUM(Human!B64:H64), IF($T27=Human!$I$1,  SUM(Human!B64:I64), IF($T27=Human!$J$1,  SUM(Human!B64:J64), IF($T27=Human!$K$1,  SUM(Human!B64:K64), IF($T27=Human!$L$1,  SUM(Human!B64:L64), IF($T27=Human!$M$1,  SUM(Human!B64:M64), IF($T27=Human!$N$1,  SUM(Human!B64:N64), IF($T27=Human!$O$1,  SUM(Human!B64:O64), IF($T27=Human!$P$1,  SUM(Human!B64:P64), 0)))))))))))))))</f>
        <v>8000</v>
      </c>
    </row>
    <row r="65" spans="1:9">
      <c r="H65" s="5">
        <f>IF($T28=Human!$B$1, SUM(Human!B65), IF($T28=Human!$C$1, SUM(Human!B65:C65), IF($T28=Human!$D$1, SUM(Human!B65:D65), IF($T28=Human!$E$1, SUM(Human!B65:E65), IF($T28=Human!$F$1, SUM(Human!B65:F65), IF($T28=Human!$G$1,  SUM(Human!B65:G65), IF($T28=Human!$H$1,  SUM(Human!B65:H65), IF($T28=Human!$I$1,  SUM(Human!B65:I65), IF($T28=Human!$J$1,  SUM(Human!B65:J65), IF($T28=Human!$K$1,  SUM(Human!B65:K65), IF($T28=Human!$L$1,  SUM(Human!B65:L65), IF($T28=Human!$M$1,  SUM(Human!B65:M65), IF($T28=Human!$N$1,  SUM(Human!B65:N65), IF($T28=Human!$O$1,  SUM(Human!B65:O65), IF($T28=Human!$P$1,  SUM(Human!B65:P65), 0)))))))))))))))</f>
        <v>165000</v>
      </c>
    </row>
    <row r="66" spans="1:9">
      <c r="H66" s="5">
        <f>IF($T29=Human!$B$1, SUM(Human!B66), IF($T29=Human!$C$1, SUM(Human!B66:C66), IF($T29=Human!$D$1, SUM(Human!B66:D66), IF($T29=Human!$E$1, SUM(Human!B66:E66), IF($T29=Human!$F$1, SUM(Human!B66:F66), IF($T29=Human!$G$1,  SUM(Human!B66:G66), IF($T29=Human!$H$1,  SUM(Human!B66:H66), IF($T29=Human!$I$1,  SUM(Human!B66:I66), IF($T29=Human!$J$1,  SUM(Human!B66:J66), IF($T29=Human!$K$1,  SUM(Human!B66:K66), IF($T29=Human!$L$1,  SUM(Human!B66:L66), IF($T29=Human!$M$1,  SUM(Human!B66:M66), IF($T29=Human!$N$1,  SUM(Human!B66:N66), IF($T29=Human!$O$1,  SUM(Human!B66:O66), IF($T29=Human!$P$1,  SUM(Human!B66:P66), 0)))))))))))))))</f>
        <v>2100</v>
      </c>
    </row>
    <row r="67" spans="1:9">
      <c r="H67" s="5">
        <f>IF($T30=Human!$B$1, SUM(Human!B67), IF($T30=Human!$C$1, SUM(Human!B67:C67), IF($T30=Human!$D$1, SUM(Human!B67:D67), IF($T30=Human!$E$1, SUM(Human!B67:E67), IF($T30=Human!$F$1, SUM(Human!B67:F67), IF($T30=Human!$G$1,  SUM(Human!B67:G67), IF($T30=Human!$H$1,  SUM(Human!B67:H67), IF($T30=Human!$I$1,  SUM(Human!B67:I67), IF($T30=Human!$J$1,  SUM(Human!B67:J67), IF($T30=Human!$K$1,  SUM(Human!B67:K67), IF($T30=Human!$L$1,  SUM(Human!B67:L67), IF($T30=Human!$M$1,  SUM(Human!B67:M67), IF($T30=Human!$N$1,  SUM(Human!B67:N67), IF($T30=Human!$O$1,  SUM(Human!B67:O67), IF($T30=Human!$P$1,  SUM(Human!B67:P67), 0)))))))))))))))</f>
        <v>80500</v>
      </c>
    </row>
    <row r="68" spans="1:9">
      <c r="H68" s="5">
        <f>IF($V2=Human!$B$1, SUM(Human!B68), IF($V2=Human!$C$1, SUM(Human!B68:C68), IF($V2=Human!$D$1, SUM(Human!B68:D68), IF($V2=Human!$E$1, SUM(Human!B68:E68), IF($V2=Human!$F$1, SUM(Human!B68:F68), IF($V2=Human!$G$1,  SUM(Human!B68:G68), IF($V2=Human!$H$1,  SUM(Human!B68:H68), IF($V2=Human!$I$1,  SUM(Human!B68:I68), IF($V2=Human!$J$1,  SUM(Human!B68:J68), IF($V2=Human!$K$1,  SUM(Human!B68:K68), IF($V2=Human!$L$1,  SUM(Human!B68:L68), IF($V2=Human!$M$1,  SUM(Human!B68:M68), IF($V2=Human!$N$1,  SUM(Human!B68:N68), IF($V2=Human!$O$1,  SUM(Human!B68:O68), IF($V2=Human!$P$1,  SUM(Human!B68:P68), 0)))))))))))))))</f>
        <v>2100</v>
      </c>
      <c r="I68" s="5">
        <f>IF($B80=Human!$B$1, SUM(Human!B80), IF($B80=Human!$C$1, SUM(Human!B80:C80), IF($B80=Human!$D$1, SUM(Human!B80:D80), IF($B80=Human!$E$1, SUM(Human!B80:E80), IF($B80=Human!$F$1, SUM(Human!B80:F80), IF($B80=Human!$G$1,  SUM(Human!B80:G80), IF($B80=Human!$H$1,  SUM(Human!B80:H80), IF($B80=Human!$I$1,  SUM(Human!B80:I80), IF($B80=Human!$J$1,  SUM(Human!B80:J80), IF($B80=Human!$K$1,  SUM(Human!B80:K80), IF($B80=Human!$L$1,  SUM(Human!B80:L80), IF($B80=Human!$M$1,  SUM(Human!B80:M80), IF($B80=Human!$N$1,  SUM(Human!B80:N80), IF($B80=Human!$O$1,  SUM(Human!B80:O80), IF($B80=Human!$P$1,  SUM(Human!B80:P80), 0)))))))))))))))</f>
        <v>3000</v>
      </c>
    </row>
    <row r="69" spans="1:9">
      <c r="H69" s="5">
        <f>IF($V3=Human!$B$1, SUM(Human!B69), IF($V3=Human!$C$1, SUM(Human!B69:C69), IF($V3=Human!$D$1, SUM(Human!B69:D69), IF($V3=Human!$E$1, SUM(Human!B69:E69), IF($V3=Human!$F$1, SUM(Human!B69:F69), IF($V3=Human!$G$1,  SUM(Human!B69:G69), IF($V3=Human!$H$1,  SUM(Human!B69:H69), IF($V3=Human!$I$1,  SUM(Human!B69:I69), IF($V3=Human!$J$1,  SUM(Human!B69:J69), IF($V3=Human!$K$1,  SUM(Human!B69:K69), IF($V3=Human!$L$1,  SUM(Human!B69:L69), IF($V3=Human!$M$1,  SUM(Human!B69:M69), IF($V3=Human!$N$1,  SUM(Human!B69:N69), IF($V3=Human!$O$1,  SUM(Human!B69:O69), IF($V3=Human!$P$1,  SUM(Human!B69:P69), 0)))))))))))))))</f>
        <v>63000</v>
      </c>
      <c r="I69" s="5">
        <f>IF($B79=Human!$B$1, SUM(Human!B79), IF($B79=Human!$C$1, SUM(Human!B79:C79), IF($B79=Human!$D$1, SUM(Human!B79:D79), IF($B79=Human!$E$1, SUM(Human!B79:E79), IF($B79=Human!$F$1, SUM(Human!B79:F79), IF($B79=Human!$G$1,  SUM(Human!B79:G79), IF($B79=Human!$H$1,  SUM(Human!B79:H79), IF($B79=Human!$I$1,  SUM(Human!B79:I79), IF($B79=Human!$J$1,  SUM(Human!B79:J79), IF($B79=Human!$K$1,  SUM(Human!B79:K79), IF($B79=Human!$L$1,  SUM(Human!B79:L79), IF($B79=Human!$M$1,  SUM(Human!B79:M79), IF($B79=Human!$N$1,  SUM(Human!B79:N79), IF($B79=Human!$O$1,  SUM(Human!B79:O79), IF($B79=Human!$P$1,  SUM(Human!B79:P79), 0)))))))))))))))</f>
        <v>63000</v>
      </c>
    </row>
    <row r="70" spans="1:9">
      <c r="I70" s="5">
        <f>IF($V4=Human!$B$1, SUM(Human!B70), IF($V4=Human!$C$1, SUM(Human!B70:C70), IF($V4=Human!$D$1, SUM(Human!B70:D70), IF($V4=Human!$E$1, SUM(Human!B70:E70), IF($V4=Human!$F$1, SUM(Human!B70:F70), IF($V4=Human!$G$1,  SUM(Human!B70:G70), IF($V4=Human!$H$1,  SUM(Human!B70:H70), IF($V4=Human!$I$1,  SUM(Human!B70:I70), IF($V4=Human!$J$1,  SUM(Human!B70:J70), IF($V4=Human!$K$1,  SUM(Human!B70:K70), IF($V4=Human!$L$1,  SUM(Human!B70:L70), IF($V4=Human!$M$1,  SUM(Human!B70:M70), IF($V4=Human!$N$1,  SUM(Human!B70:N70), IF($V4=Human!$O$1,  SUM(Human!B70:O70), IF($V4=Human!$P$1,  SUM(Human!B70:P70), 0)))))))))))))))</f>
        <v>98400</v>
      </c>
    </row>
    <row r="71" spans="1:9">
      <c r="I71" s="5">
        <f>IF($V5=Human!$B$1, SUM(Human!B71), IF($V5=Human!$C$1, SUM(Human!B71:C71), IF($V5=Human!$D$1, SUM(Human!B71:D71), IF($V5=Human!$E$1, SUM(Human!B71:E71), IF($V5=Human!$F$1, SUM(Human!B71:F71), IF($V5=Human!$G$1,  SUM(Human!B71:G71), IF($V5=Human!$H$1,  SUM(Human!B71:H71), IF($V5=Human!$I$1,  SUM(Human!B71:I71), IF($V5=Human!$J$1,  SUM(Human!B71:J71), IF($V5=Human!$K$1,  SUM(Human!B71:K71), IF($V5=Human!$L$1,  SUM(Human!B71:L71), IF($V5=Human!$M$1,  SUM(Human!B71:M71), IF($V5=Human!$N$1,  SUM(Human!B71:N71), IF($V5=Human!$O$1,  SUM(Human!B71:O71), IF($V5=Human!$P$1,  SUM(Human!B71:P71), 0)))))))))))))))</f>
        <v>206000</v>
      </c>
    </row>
    <row r="72" spans="1:9">
      <c r="I72" s="5">
        <f>IF($V6=Human!$B$1, SUM(Human!B72), IF($V6=Human!$C$1, SUM(Human!B72:C72), IF($V6=Human!$D$1, SUM(Human!B72:D72), IF($V6=Human!$E$1, SUM(Human!B72:E72), IF($V6=Human!$F$1, SUM(Human!B72:F72), IF($V6=Human!$G$1,  SUM(Human!B72:G72), IF($V6=Human!$H$1,  SUM(Human!B72:H72), IF($V6=Human!$I$1,  SUM(Human!B72:I72), IF($V6=Human!$J$1,  SUM(Human!B72:J72), IF($V6=Human!$K$1,  SUM(Human!B72:K72), IF($V6=Human!$L$1,  SUM(Human!B72:L72), IF($V6=Human!$M$1,  SUM(Human!B72:M72), IF($V6=Human!$N$1,  SUM(Human!B72:N72), IF($V6=Human!$O$1,  SUM(Human!B72:O72), IF($V6=Human!$P$1,  SUM(Human!B72:P72), 0)))))))))))))))</f>
        <v>90000</v>
      </c>
    </row>
    <row r="73" spans="1:9">
      <c r="I73" s="5">
        <f>IF($V7=Human!$B$1, SUM(Human!B73), IF($V7=Human!$C$1, SUM(Human!B73:C73), IF($V7=Human!$D$1, SUM(Human!B73:D73), IF($V7=Human!$E$1, SUM(Human!B73:E73), IF($V7=Human!$F$1, SUM(Human!B73:F73), IF($V7=Human!$G$1,  SUM(Human!B73:G73), IF($V7=Human!$H$1,  SUM(Human!B73:H73), IF($V7=Human!$I$1,  SUM(Human!B73:I73), IF($V7=Human!$J$1,  SUM(Human!B73:J73), IF($V7=Human!$K$1,  SUM(Human!B73:K73), IF($V7=Human!$L$1,  SUM(Human!B73:L73), IF($V7=Human!$M$1,  SUM(Human!B73:M73), IF($V7=Human!$N$1,  SUM(Human!B73:N73), IF($V7=Human!$O$1,  SUM(Human!B73:O73), IF($V7=Human!$P$1,  SUM(Human!B73:P73), 0)))))))))))))))</f>
        <v>114000</v>
      </c>
    </row>
    <row r="74" spans="1:9">
      <c r="I74" s="5">
        <f>IF($V8=Human!$B$1, SUM(Human!B74), IF($V8=Human!$C$1, SUM(Human!B74:C74), IF($V8=Human!$D$1, SUM(Human!B74:D74), IF($V8=Human!$E$1, SUM(Human!B74:E74), IF($V8=Human!$F$1, SUM(Human!B74:F74), IF($V8=Human!$G$1,  SUM(Human!B74:G74), IF($V8=Human!$H$1,  SUM(Human!B74:H74), IF($V8=Human!$I$1,  SUM(Human!B74:I74), IF($V8=Human!$J$1,  SUM(Human!B74:J74), IF($V8=Human!$K$1,  SUM(Human!B74:K74), IF($V8=Human!$L$1,  SUM(Human!B74:L74), IF($V8=Human!$M$1,  SUM(Human!B74:M74), IF($V8=Human!$N$1,  SUM(Human!B74:N74), IF($V8=Human!$O$1,  SUM(Human!B74:O74), IF($V8=Human!$P$1,  SUM(Human!B74:P74), 0)))))))))))))))</f>
        <v>5000</v>
      </c>
    </row>
    <row r="75" spans="1:9">
      <c r="I75" s="5">
        <f>IF($V9=Human!$B$1, SUM(Human!B75), IF($V9=Human!$C$1, SUM(Human!B75:C75), IF($V9=Human!$D$1, SUM(Human!B75:D75), IF($V9=Human!$E$1, SUM(Human!B75:E75), IF($V9=Human!$F$1, SUM(Human!B75:F75), IF($V9=Human!$G$1,  SUM(Human!B75:G75), IF($V9=Human!$H$1,  SUM(Human!B75:H75), IF($V9=Human!$I$1,  SUM(Human!B75:I75), IF($V9=Human!$J$1,  SUM(Human!B75:J75), IF($V9=Human!$K$1,  SUM(Human!B75:K75), IF($V9=Human!$L$1,  SUM(Human!B75:L75), IF($V9=Human!$M$1,  SUM(Human!B75:M75), IF($V9=Human!$N$1,  SUM(Human!B75:N75), IF($V9=Human!$O$1,  SUM(Human!B75:O75), IF($V9=Human!$P$1,  SUM(Human!B75:P75), 0)))))))))))))))</f>
        <v>2400</v>
      </c>
    </row>
    <row r="76" spans="1:9">
      <c r="I76" s="5">
        <f>IF($V10=Human!$B$1, SUM(Human!B76), IF($V10=Human!$C$1, SUM(Human!B76:C76), IF($V10=Human!$D$1, SUM(Human!B76:D76), IF($V10=Human!$E$1, SUM(Human!B76:E76), IF($V10=Human!$F$1, SUM(Human!B76:F76), IF($V10=Human!$G$1,  SUM(Human!B76:G76), IF($V10=Human!$H$1,  SUM(Human!B76:H76), IF($V10=Human!$I$1,  SUM(Human!B76:I76), IF($V10=Human!$J$1,  SUM(Human!B76:J76), IF($V10=Human!$K$1,  SUM(Human!B76:K76), IF($V10=Human!$L$1,  SUM(Human!B76:L76), IF($V10=Human!$M$1,  SUM(Human!B76:M76), IF($V10=Human!$N$1,  SUM(Human!B76:N76), IF($V10=Human!$O$1,  SUM(Human!B76:O76), IF($V10=Human!$P$1,  SUM(Human!B76:P76), 0)))))))))))))))</f>
        <v>7500</v>
      </c>
    </row>
    <row r="77" spans="1:9">
      <c r="I77" s="5">
        <f>IF($V11=Human!$B$1, SUM(Human!B77), IF($V11=Human!$C$1, SUM(Human!B77:C77), IF($V11=Human!$D$1, SUM(Human!B77:D77), IF($V11=Human!$E$1, SUM(Human!B77:E77), IF($V11=Human!$F$1, SUM(Human!B77:F77), IF($V11=Human!$G$1,  SUM(Human!B77:G77), IF($V11=Human!$H$1,  SUM(Human!B77:H77), IF($V11=Human!$I$1,  SUM(Human!B77:I77), IF($V11=Human!$J$1,  SUM(Human!B77:J77), IF($V11=Human!$K$1,  SUM(Human!B77:K77), IF($V11=Human!$L$1,  SUM(Human!B77:L77), IF($V11=Human!$M$1,  SUM(Human!B77:M77), IF($V11=Human!$N$1,  SUM(Human!B77:N77), IF($V11=Human!$O$1,  SUM(Human!B77:O77), IF($V11=Human!$P$1,  SUM(Human!B77:P77), 0)))))))))))))))</f>
        <v>7500</v>
      </c>
    </row>
    <row r="78" spans="1:9">
      <c r="I78" s="5">
        <f>IF($V12=Human!$B$1, SUM(Human!B78), IF($V12=Human!$C$1, SUM(Human!B78:C78), IF($V12=Human!$D$1, SUM(Human!B78:D78), IF($V12=Human!$E$1, SUM(Human!B78:E78), IF($V12=Human!$F$1, SUM(Human!B78:F78), IF($V12=Human!$G$1,  SUM(Human!B78:G78), IF($V12=Human!$H$1,  SUM(Human!B78:H78), IF($V12=Human!$I$1,  SUM(Human!B78:I78), IF($V12=Human!$J$1,  SUM(Human!B78:J78), IF($V12=Human!$K$1,  SUM(Human!B78:K78), IF($V12=Human!$L$1,  SUM(Human!B78:L78), IF($V12=Human!$M$1,  SUM(Human!B78:M78), IF($V12=Human!$N$1,  SUM(Human!B78:N78), IF($V12=Human!$O$1,  SUM(Human!B78:O78), IF($V12=Human!$P$1,  SUM(Human!B78:P78), 0)))))))))))))))</f>
        <v>4500</v>
      </c>
    </row>
    <row r="79" spans="1:9" hidden="1">
      <c r="A79" s="10" t="s">
        <v>90</v>
      </c>
      <c r="B79" s="10">
        <f>V3</f>
        <v>1</v>
      </c>
    </row>
    <row r="80" spans="1:9" hidden="1">
      <c r="A80" s="10" t="s">
        <v>89</v>
      </c>
      <c r="B80" s="10" t="str">
        <f>V2</f>
        <v>F</v>
      </c>
    </row>
    <row r="81" spans="10:11">
      <c r="J81" s="5">
        <f>IF($V13=Human!$B$1, SUM(Human!B81), IF($V13=Human!$C$1, SUM(Human!B81:C81), IF($V13=Human!$D$1, SUM(Human!B81:D81), IF($V13=Human!$E$1, SUM(Human!B81:E81), IF($V13=Human!$F$1, SUM(Human!B81:F81), IF($V13=Human!$G$1,  SUM(Human!B81:G81), IF($V13=Human!$H$1,  SUM(Human!B81:H81), IF($V13=Human!$I$1,  SUM(Human!B81:I81), IF($V13=Human!$J$1,  SUM(Human!B81:J81), IF($V13=Human!$K$1,  SUM(Human!B81:K81), IF($V13=Human!$L$1,  SUM(Human!B81:L81), IF($V13=Human!$M$1,  SUM(Human!B81:M81), IF($V13=Human!$N$1,  SUM(Human!B81:N81), IF($V13=Human!$O$1,  SUM(Human!B81:O81), IF($V13=Human!$P$1,  SUM(Human!B81:P81), 0)))))))))))))))</f>
        <v>189400</v>
      </c>
    </row>
    <row r="82" spans="10:11">
      <c r="J82" s="5">
        <f>IF($V14=Human!$B$1, SUM(Human!B82), IF($V14=Human!$C$1, SUM(Human!B82:C82), IF($V14=Human!$D$1, SUM(Human!B82:D82), IF($V14=Human!$E$1, SUM(Human!B82:E82), IF($V14=Human!$F$1, SUM(Human!B82:F82), IF($V14=Human!$G$1,  SUM(Human!B82:G82), IF($V14=Human!$H$1,  SUM(Human!B82:H82), IF($V14=Human!$I$1,  SUM(Human!B82:I82), IF($V14=Human!$J$1,  SUM(Human!B82:J82), IF($V14=Human!$K$1,  SUM(Human!B82:K82), IF($V14=Human!$L$1,  SUM(Human!B82:L82), IF($V14=Human!$M$1,  SUM(Human!B82:M82), IF($V14=Human!$N$1,  SUM(Human!B82:N82), IF($V14=Human!$O$1,  SUM(Human!B82:O82), IF($V14=Human!$P$1,  SUM(Human!B82:P82), 0)))))))))))))))</f>
        <v>177600</v>
      </c>
    </row>
    <row r="83" spans="10:11">
      <c r="J83" s="5">
        <f>IF($V15=Human!$B$1, SUM(Human!B83), IF($V15=Human!$C$1, SUM(Human!B83:C83), IF($V15=Human!$D$1, SUM(Human!B83:D83), IF($V15=Human!$E$1, SUM(Human!B83:E83), IF($V15=Human!$F$1, SUM(Human!B83:F83), IF($V15=Human!$G$1,  SUM(Human!B83:G83), IF($V15=Human!$H$1,  SUM(Human!B83:H83), IF($V15=Human!$I$1,  SUM(Human!B83:I83), IF($V15=Human!$J$1,  SUM(Human!B83:J83), IF($V15=Human!$K$1,  SUM(Human!B83:K83), IF($V15=Human!$L$1,  SUM(Human!B83:L83), IF($V15=Human!$M$1,  SUM(Human!B83:M83), IF($V15=Human!$N$1,  SUM(Human!B83:N83), IF($V15=Human!$O$1,  SUM(Human!B83:O83), IF($V15=Human!$P$1,  SUM(Human!B83:P83), 0)))))))))))))))</f>
        <v>3000</v>
      </c>
    </row>
    <row r="84" spans="10:11">
      <c r="J84" s="5">
        <f>IF($V16=Human!$B$1, SUM(Human!B84), IF($V16=Human!$C$1, SUM(Human!B84:C84), IF($V16=Human!$D$1, SUM(Human!B84:D84), IF($V16=Human!$E$1, SUM(Human!B84:E84), IF($V16=Human!$F$1, SUM(Human!B84:F84), IF($V16=Human!$G$1,  SUM(Human!B84:G84), IF($V16=Human!$H$1,  SUM(Human!B84:H84), IF($V16=Human!$I$1,  SUM(Human!B84:I84), IF($V16=Human!$J$1,  SUM(Human!B84:J84), IF($V16=Human!$K$1,  SUM(Human!B84:K84), IF($V16=Human!$L$1,  SUM(Human!B84:L84), IF($V16=Human!$M$1,  SUM(Human!B84:M84), IF($V16=Human!$N$1,  SUM(Human!B84:N84), IF($V16=Human!$O$1,  SUM(Human!B84:O84), IF($V16=Human!$P$1,  SUM(Human!B84:P84), 0)))))))))))))))</f>
        <v>176000</v>
      </c>
    </row>
    <row r="85" spans="10:11">
      <c r="J85" s="5">
        <f>IF($V17=Human!$B$1, SUM(Human!B85), IF($V17=Human!$C$1, SUM(Human!B85:C85), IF($V17=Human!$D$1, SUM(Human!B85:D85), IF($V17=Human!$E$1, SUM(Human!B85:E85), IF($V17=Human!$F$1, SUM(Human!B85:F85), IF($V17=Human!$G$1,  SUM(Human!B85:G85), IF($V17=Human!$H$1,  SUM(Human!B85:H85), IF($V17=Human!$I$1,  SUM(Human!B85:I85), IF($V17=Human!$J$1,  SUM(Human!B85:J85), IF($V17=Human!$K$1,  SUM(Human!B85:K85), IF($V17=Human!$L$1,  SUM(Human!B85:L85), IF($V17=Human!$M$1,  SUM(Human!B85:M85), IF($V17=Human!$N$1,  SUM(Human!B85:N85), IF($V17=Human!$O$1,  SUM(Human!B85:O85), IF($V17=Human!$P$1,  SUM(Human!B85:P85), 0)))))))))))))))</f>
        <v>184000</v>
      </c>
    </row>
    <row r="86" spans="10:11">
      <c r="J86" s="5">
        <f>IF($V18=Human!$B$1, SUM(Human!B86), IF($V18=Human!$C$1, SUM(Human!B86:C86), IF($V18=Human!$D$1, SUM(Human!B86:D86), IF($V18=Human!$E$1, SUM(Human!B86:E86), IF($V18=Human!$F$1, SUM(Human!B86:F86), IF($V18=Human!$G$1,  SUM(Human!B86:G86), IF($V18=Human!$H$1,  SUM(Human!B86:H86), IF($V18=Human!$I$1,  SUM(Human!B86:I86), IF($V18=Human!$J$1,  SUM(Human!B86:J86), IF($V18=Human!$K$1,  SUM(Human!B86:K86), IF($V18=Human!$L$1,  SUM(Human!B86:L86), IF($V18=Human!$M$1,  SUM(Human!B86:M86), IF($V18=Human!$N$1,  SUM(Human!B86:N86), IF($V18=Human!$O$1,  SUM(Human!B86:O86), IF($V18=Human!$P$1,  SUM(Human!B86:P86), 0)))))))))))))))</f>
        <v>184000</v>
      </c>
    </row>
    <row r="87" spans="10:11">
      <c r="J87" s="5">
        <f>IF($V19=Human!$B$1, SUM(Human!B87), IF($V19=Human!$C$1, SUM(Human!B87:C87), IF($V19=Human!$D$1, SUM(Human!B87:D87), IF($V19=Human!$E$1, SUM(Human!B87:E87), IF($V19=Human!$F$1, SUM(Human!B87:F87), IF($V19=Human!$G$1,  SUM(Human!B87:G87), IF($V19=Human!$H$1,  SUM(Human!B87:H87), IF($V19=Human!$I$1,  SUM(Human!B87:I87), IF($V19=Human!$J$1,  SUM(Human!B87:J87), IF($V19=Human!$K$1,  SUM(Human!B87:K87), IF($V19=Human!$L$1,  SUM(Human!B87:L87), IF($V19=Human!$M$1,  SUM(Human!B87:M87), IF($V19=Human!$N$1,  SUM(Human!B87:N87), IF($V19=Human!$O$1,  SUM(Human!B87:O87), IF($V19=Human!$P$1,  SUM(Human!B87:P87), 0)))))))))))))))</f>
        <v>271000</v>
      </c>
    </row>
    <row r="88" spans="10:11">
      <c r="J88" s="5">
        <f>IF($V20=Human!$B$1, SUM(Human!B88), IF($V20=Human!$C$1, SUM(Human!B88:C88), IF($V20=Human!$D$1, SUM(Human!B88:D88), IF($V20=Human!$E$1, SUM(Human!B88:E88), IF($V20=Human!$F$1, SUM(Human!B88:F88), IF($V20=Human!$G$1,  SUM(Human!B88:G88), IF($V20=Human!$H$1,  SUM(Human!B88:H88), IF($V20=Human!$I$1,  SUM(Human!B88:I88), IF($V20=Human!$J$1,  SUM(Human!B88:J88), IF($V20=Human!$K$1,  SUM(Human!B88:K88), IF($V20=Human!$L$1,  SUM(Human!B88:L88), IF($V20=Human!$M$1,  SUM(Human!B88:M88), IF($V20=Human!$N$1,  SUM(Human!B88:N88), IF($V20=Human!$O$1,  SUM(Human!B88:O88), IF($V20=Human!$P$1,  SUM(Human!B88:P88), 0)))))))))))))))</f>
        <v>271000</v>
      </c>
    </row>
    <row r="89" spans="10:11">
      <c r="J89" s="5">
        <f>IF($V21=Human!$B$1, SUM(Human!B89), IF($V21=Human!$C$1, SUM(Human!B89:C89), IF($V21=Human!$D$1, SUM(Human!B89:D89), IF($V21=Human!$E$1, SUM(Human!B89:E89), IF($V21=Human!$F$1, SUM(Human!B89:F89), IF($V21=Human!$G$1,  SUM(Human!B89:G89), IF($V21=Human!$H$1,  SUM(Human!B89:H89), IF($V21=Human!$I$1,  SUM(Human!B89:I89), IF($V21=Human!$J$1,  SUM(Human!B89:J89), IF($V21=Human!$K$1,  SUM(Human!B89:K89), IF($V21=Human!$L$1,  SUM(Human!B89:L89), IF($V21=Human!$M$1,  SUM(Human!B89:M89), IF($V21=Human!$N$1,  SUM(Human!B89:N89), IF($V21=Human!$O$1,  SUM(Human!B89:O89), IF($V21=Human!$P$1,  SUM(Human!B89:P89), 0)))))))))))))))</f>
        <v>405000</v>
      </c>
    </row>
    <row r="90" spans="10:11">
      <c r="J90" s="5">
        <f>IF($V22=Human!$B$1, SUM(Human!B90), IF($V22=Human!$C$1, SUM(Human!B90:C90), IF($V22=Human!$D$1, SUM(Human!B90:D90), IF($V22=Human!$E$1, SUM(Human!B90:E90), IF($V22=Human!$F$1, SUM(Human!B90:F90), IF($V22=Human!$G$1,  SUM(Human!B90:G90), IF($V22=Human!$H$1,  SUM(Human!B90:H90), IF($V22=Human!$I$1,  SUM(Human!B90:I90), IF($V22=Human!$J$1,  SUM(Human!B90:J90), IF($V22=Human!$K$1,  SUM(Human!B90:K90), IF($V22=Human!$L$1,  SUM(Human!B90:L90), IF($V22=Human!$M$1,  SUM(Human!B90:M90), IF($V22=Human!$N$1,  SUM(Human!B90:N90), IF($V22=Human!$O$1,  SUM(Human!B90:O90), IF($V22=Human!$P$1,  SUM(Human!B90:P90), 0)))))))))))))))</f>
        <v>405000</v>
      </c>
    </row>
    <row r="91" spans="10:11">
      <c r="K91" s="5">
        <f>IF($V23=Human!$B$1, SUM(Human!B91), IF($V23=Human!$C$1, SUM(Human!B91:C91), IF($V23=Human!$D$1, SUM(Human!B91:D91), IF($V23=Human!$E$1, SUM(Human!B91:E91), IF($V23=Human!$F$1, SUM(Human!B91:F91), IF($V23=Human!$G$1,  SUM(Human!B91:G91), IF($V23=Human!$H$1,  SUM(Human!B91:H91), IF($V23=Human!$I$1,  SUM(Human!B91:I91), IF($V23=Human!$J$1,  SUM(Human!B91:J91), IF($V23=Human!$K$1,  SUM(Human!B91:K91), IF($V23=Human!$L$1,  SUM(Human!B91:L91), IF($V23=Human!$M$1,  SUM(Human!B91:M91), IF($V23=Human!$N$1,  SUM(Human!B91:N91), IF($V23=Human!$O$1,  SUM(Human!B91:O91), IF($V23=Human!$P$1,  SUM(Human!B91:P91), 0)))))))))))))))</f>
        <v>174000</v>
      </c>
    </row>
    <row r="92" spans="10:11">
      <c r="K92" s="5">
        <f>IF($V24=Human!$B$1, SUM(Human!B92), IF($V24=Human!$C$1, SUM(Human!B92:C92), IF($V24=Human!$D$1, SUM(Human!B92:D92), IF($V24=Human!$E$1, SUM(Human!B92:E92), IF($V24=Human!$F$1, SUM(Human!B92:F92), IF($V24=Human!$G$1,  SUM(Human!B92:G92), IF($V24=Human!$H$1,  SUM(Human!B92:H92), IF($V24=Human!$I$1,  SUM(Human!B92:I92), IF($V24=Human!$J$1,  SUM(Human!B92:J92), IF($V24=Human!$K$1,  SUM(Human!B92:K92), IF($V24=Human!$L$1,  SUM(Human!B92:L92), IF($V24=Human!$M$1,  SUM(Human!B92:M92), IF($V24=Human!$N$1,  SUM(Human!B92:N92), IF($V24=Human!$O$1,  SUM(Human!B92:O92), IF($V24=Human!$P$1,  SUM(Human!B92:P92), 0)))))))))))))))</f>
        <v>63000</v>
      </c>
    </row>
    <row r="93" spans="10:11">
      <c r="K93" s="5">
        <f>IF($V25=Human!$B$1, SUM(Human!B93), IF($V25=Human!$C$1, SUM(Human!B93:C93), IF($V25=Human!$D$1, SUM(Human!B93:D93), IF($V25=Human!$E$1, SUM(Human!B93:E93), IF($V25=Human!$F$1, SUM(Human!B93:F93), IF($V25=Human!$G$1,  SUM(Human!B93:G93), IF($V25=Human!$H$1,  SUM(Human!B93:H93), IF($V25=Human!$I$1,  SUM(Human!B93:I93), IF($V25=Human!$J$1,  SUM(Human!B93:J93), IF($V25=Human!$K$1,  SUM(Human!B93:K93), IF($V25=Human!$L$1,  SUM(Human!B93:L93), IF($V25=Human!$M$1,  SUM(Human!B93:M93), IF($V25=Human!$N$1,  SUM(Human!B93:N93), IF($V25=Human!$O$1,  SUM(Human!B93:O93), IF($V25=Human!$P$1,  SUM(Human!B93:P93), 0)))))))))))))))</f>
        <v>76000</v>
      </c>
    </row>
    <row r="94" spans="10:11">
      <c r="K94" s="5">
        <f>IF($V26=Human!$B$1, SUM(Human!B94), IF($V26=Human!$C$1, SUM(Human!B94:C94), IF($V26=Human!$D$1, SUM(Human!B94:D94), IF($V26=Human!$E$1, SUM(Human!B94:E94), IF($V26=Human!$F$1, SUM(Human!B94:F94), IF($V26=Human!$G$1,  SUM(Human!B94:G94), IF($V26=Human!$H$1,  SUM(Human!B94:H94), IF($V26=Human!$I$1,  SUM(Human!B94:I94), IF($V26=Human!$J$1,  SUM(Human!B94:J94), IF($V26=Human!$K$1,  SUM(Human!B94:K94), IF($V26=Human!$L$1,  SUM(Human!B94:L94), IF($V26=Human!$M$1,  SUM(Human!B94:M94), IF($V26=Human!$N$1,  SUM(Human!B94:N94), IF($V26=Human!$O$1,  SUM(Human!B94:O94), IF($V26=Human!$P$1,  SUM(Human!B94:P94), 0)))))))))))))))</f>
        <v>5000</v>
      </c>
    </row>
    <row r="95" spans="10:11">
      <c r="K95" s="5">
        <f>IF($V27=Human!$B$1, SUM(Human!B95), IF($V27=Human!$C$1, SUM(Human!B95:C95), IF($V27=Human!$D$1, SUM(Human!B95:D95), IF($V27=Human!$E$1, SUM(Human!B95:E95), IF($V27=Human!$F$1, SUM(Human!B95:F95), IF($V27=Human!$G$1,  SUM(Human!B95:G95), IF($V27=Human!$H$1,  SUM(Human!B95:H95), IF($V27=Human!$I$1,  SUM(Human!B95:I95), IF($V27=Human!$J$1,  SUM(Human!B95:J95), IF($V27=Human!$K$1,  SUM(Human!B95:K95), IF($V27=Human!$L$1,  SUM(Human!B95:L95), IF($V27=Human!$M$1,  SUM(Human!B95:M95), IF($V27=Human!$N$1,  SUM(Human!B95:N95), IF($V27=Human!$O$1,  SUM(Human!B95:O95), IF($V27=Human!$P$1,  SUM(Human!B95:P95), 0)))))))))))))))</f>
        <v>1000</v>
      </c>
    </row>
    <row r="96" spans="10:11">
      <c r="K96" s="5">
        <f>IF($V28=Human!$B$1, SUM(Human!B96), IF($V28=Human!$C$1, SUM(Human!B96:C96), IF($V28=Human!$D$1, SUM(Human!B96:D96), IF($V28=Human!$E$1, SUM(Human!B96:E96), IF($V28=Human!$F$1, SUM(Human!B96:F96), IF($V28=Human!$G$1,  SUM(Human!B96:G96), IF($V28=Human!$H$1,  SUM(Human!B96:H96), IF($V28=Human!$I$1,  SUM(Human!B96:I96), IF($V28=Human!$J$1,  SUM(Human!B96:J96), IF($V28=Human!$K$1,  SUM(Human!B96:K96), IF($V28=Human!$L$1,  SUM(Human!B96:L96), IF($V28=Human!$M$1,  SUM(Human!B96:M96), IF($V28=Human!$N$1,  SUM(Human!B96:N96), IF($V28=Human!$O$1,  SUM(Human!B96:O96), IF($V28=Human!$P$1,  SUM(Human!B96:P96), 0)))))))))))))))</f>
        <v>1000</v>
      </c>
    </row>
    <row r="97" spans="11:14">
      <c r="K97" s="5">
        <f>IF($V29=Human!$B$1, SUM(Human!B97), IF($V29=Human!$C$1, SUM(Human!B97:C97), IF($V29=Human!$D$1, SUM(Human!B97:D97), IF($V29=Human!$E$1, SUM(Human!B97:E97), IF($V29=Human!$F$1, SUM(Human!B97:F97), IF($V29=Human!$G$1,  SUM(Human!B97:G97), IF($V29=Human!$H$1,  SUM(Human!B97:H97), IF($V29=Human!$I$1,  SUM(Human!B97:I97), IF($V29=Human!$J$1,  SUM(Human!B97:J97), IF($V29=Human!$K$1,  SUM(Human!B97:K97), IF($V29=Human!$L$1,  SUM(Human!B97:L97), IF($V29=Human!$M$1,  SUM(Human!B97:M97), IF($V29=Human!$N$1,  SUM(Human!B97:N97), IF($V29=Human!$O$1,  SUM(Human!B97:O97), IF($V29=Human!$P$1,  SUM(Human!B97:P97), 0)))))))))))))))</f>
        <v>1000</v>
      </c>
    </row>
    <row r="98" spans="11:14">
      <c r="K98" s="5">
        <f>IF($V30=Human!$B$1, SUM(Human!B98), IF($V30=Human!$C$1, SUM(Human!B98:C98), IF($V30=Human!$D$1, SUM(Human!B98:D98), IF($V30=Human!$E$1, SUM(Human!B98:E98), IF($V30=Human!$F$1, SUM(Human!B98:F98), IF($V30=Human!$G$1,  SUM(Human!B98:G98), IF($V30=Human!$H$1,  SUM(Human!B98:H98), IF($V30=Human!$I$1,  SUM(Human!B98:I98), IF($V30=Human!$J$1,  SUM(Human!B98:J98), IF($V30=Human!$K$1,  SUM(Human!B98:K98), IF($V30=Human!$L$1,  SUM(Human!B98:L98), IF($V30=Human!$M$1,  SUM(Human!B98:M98), IF($V30=Human!$N$1,  SUM(Human!B98:N98), IF($V30=Human!$O$1,  SUM(Human!B98:O98), IF($V30=Human!$P$1,  SUM(Human!B98:P98), 0)))))))))))))))</f>
        <v>3600</v>
      </c>
    </row>
    <row r="99" spans="11:14">
      <c r="K99" s="5">
        <f>IF($X2=Human!$B$1, SUM(Human!B99), IF($X2=Human!$C$1, SUM(Human!B99:C99), IF($X2=Human!$D$1, SUM(Human!B99:D99), IF($X2=Human!$E$1, SUM(Human!B99:E99), IF($X2=Human!$F$1, SUM(Human!B99:F99), IF($X2=Human!$G$1,  SUM(Human!B99:G99), IF($X2=Human!$H$1,  SUM(Human!B99:H99), IF($X2=Human!$I$1,  SUM(Human!B99:I99), IF($X2=Human!$J$1,  SUM(Human!B99:J99), IF($X2=Human!$K$1,  SUM(Human!B99:K99), IF($X2=Human!$L$1,  SUM(Human!B99:L99), IF($X2=Human!$M$1,  SUM(Human!B99:M99), IF($X2=Human!$N$1,  SUM(Human!B99:N99), IF($X2=Human!$O$1,  SUM(Human!B99:O99), IF($X2=Human!$P$1,  SUM(Human!B99:P99), 0)))))))))))))))</f>
        <v>3600</v>
      </c>
    </row>
    <row r="100" spans="11:14">
      <c r="K100" s="5">
        <f>IF($X3=Human!$B$1, SUM(Human!B100), IF($X3=Human!$C$1, SUM(Human!B100:C100), IF($X3=Human!$D$1, SUM(Human!B100:D100), IF($X3=Human!$E$1, SUM(Human!B100:E100), IF($X3=Human!$F$1, SUM(Human!B100:F100), IF($X3=Human!$G$1,  SUM(Human!B100:G100), IF($X3=Human!$H$1,  SUM(Human!B100:H100), IF($X3=Human!$I$1,  SUM(Human!B100:I100), IF($X3=Human!$J$1,  SUM(Human!B100:J100), IF($X3=Human!$K$1,  SUM(Human!B100:K100), IF($X3=Human!$L$1,  SUM(Human!B100:L100), IF($X3=Human!$M$1,  SUM(Human!B100:M100), IF($X3=Human!$N$1,  SUM(Human!B100:N100), IF($X3=Human!$O$1,  SUM(Human!B100:O100), IF($X3=Human!$P$1,  SUM(Human!B100:P100), 0)))))))))))))))</f>
        <v>3600</v>
      </c>
    </row>
    <row r="101" spans="11:14">
      <c r="K101" s="5">
        <f>IF($X4=Human!$B$1, SUM(Human!B101), IF($X4=Human!$C$1, SUM(Human!B101:C101), IF($X4=Human!$D$1, SUM(Human!B101:D101), IF($X4=Human!$E$1, SUM(Human!B101:E101), IF($X4=Human!$F$1, SUM(Human!B101:F101), IF($X4=Human!$G$1,  SUM(Human!B101:G101), IF($X4=Human!$H$1,  SUM(Human!B101:H101), IF($X4=Human!$I$1,  SUM(Human!B101:I101), IF($X4=Human!$J$1,  SUM(Human!B101:J101), IF($X4=Human!$K$1,  SUM(Human!B101:K101), IF($X4=Human!$L$1,  SUM(Human!B101:L101), IF($X4=Human!$M$1,  SUM(Human!B101:M101), IF($X4=Human!$N$1,  SUM(Human!B101:N101), IF($X4=Human!$O$1,  SUM(Human!B101:O101), IF($X4=Human!$P$1,  SUM(Human!B101:P101), 0)))))))))))))))</f>
        <v>5400</v>
      </c>
    </row>
    <row r="102" spans="11:14">
      <c r="L102" s="5">
        <f>IF($X5=Human!$B$1, SUM(Human!B102), IF($X5=Human!$C$1, SUM(Human!B102:C102), IF($X5=Human!$D$1, SUM(Human!B102:D102), IF($X5=Human!$E$1, SUM(Human!B102:E102), IF($X5=Human!$F$1, SUM(Human!B102:F102), IF($X5=Human!$G$1,  SUM(Human!B102:G102), IF($X5=Human!$H$1,  SUM(Human!B102:H102), IF($X5=Human!$I$1,  SUM(Human!B102:I102), IF($X5=Human!$J$1,  SUM(Human!B102:J102), IF($X5=Human!$K$1,  SUM(Human!B102:K102), IF($X5=Human!$L$1,  SUM(Human!B102:L102), IF($X5=Human!$M$1,  SUM(Human!B102:M102), IF($X5=Human!$N$1,  SUM(Human!B102:N102), IF($X5=Human!$O$1,  SUM(Human!B102:O102), IF($X5=Human!$P$1,  SUM(Human!B102:P102), 0)))))))))))))))</f>
        <v>7000</v>
      </c>
    </row>
    <row r="103" spans="11:14">
      <c r="L103" s="5">
        <f>IF($X6=Human!$B$1, SUM(Human!B103), IF($X6=Human!$C$1, SUM(Human!B103:C103), IF($X6=Human!$D$1, SUM(Human!B103:D103), IF($X6=Human!$E$1, SUM(Human!B103:E103), IF($X6=Human!$F$1, SUM(Human!B103:F103), IF($X6=Human!$G$1,  SUM(Human!B103:G103), IF($X6=Human!$H$1,  SUM(Human!B103:H103), IF($X6=Human!$I$1,  SUM(Human!B103:I103), IF($X6=Human!$J$1,  SUM(Human!B103:J103), IF($X6=Human!$K$1,  SUM(Human!B103:K103), IF($X6=Human!$L$1,  SUM(Human!B103:L103), IF($X6=Human!$M$1,  SUM(Human!B103:M103), IF($X6=Human!$N$1,  SUM(Human!B103:N103), IF($X6=Human!$O$1,  SUM(Human!B103:O103), IF($X6=Human!$P$1,  SUM(Human!B103:P103), 0)))))))))))))))</f>
        <v>1344000</v>
      </c>
    </row>
    <row r="104" spans="11:14">
      <c r="M104" s="5">
        <f>IF($X7=Human!$B$1, SUM(Human!B104), IF($X7=Human!$C$1, SUM(Human!B104:C104), IF($X7=Human!$D$1, SUM(Human!B104:D104), IF($X7=Human!$E$1, SUM(Human!B104:E104), IF($X7=Human!$F$1, SUM(Human!B104:F104), IF($X7=Human!$G$1,  SUM(Human!B104:G104), IF($X7=Human!$H$1,  SUM(Human!B104:H104), IF($X7=Human!$I$1,  SUM(Human!B104:I104), IF($X7=Human!$J$1,  SUM(Human!B104:J104), IF($X7=Human!$K$1,  SUM(Human!B104:K104), IF($X7=Human!$L$1,  SUM(Human!B104:L104), IF($X7=Human!$M$1,  SUM(Human!B104:M104), IF($X7=Human!$N$1,  SUM(Human!B104:N104), IF($X7=Human!$O$1,  SUM(Human!B104:O104), IF($X7=Human!$P$1,  SUM(Human!B104:P104), 0)))))))))))))))</f>
        <v>360000</v>
      </c>
    </row>
    <row r="105" spans="11:14">
      <c r="M105" s="5">
        <f>IF($X8=Human!$B$1, SUM(Human!B105), IF($X8=Human!$C$1, SUM(Human!B105:C105), IF($X8=Human!$D$1, SUM(Human!B105:D105), IF($X8=Human!$E$1, SUM(Human!B105:E105), IF($X8=Human!$F$1, SUM(Human!B105:F105), IF($X8=Human!$G$1,  SUM(Human!B105:G105), IF($X8=Human!$H$1,  SUM(Human!B105:H105), IF($X8=Human!$I$1,  SUM(Human!B105:I105), IF($X8=Human!$J$1,  SUM(Human!B105:J105), IF($X8=Human!$K$1,  SUM(Human!B105:K105), IF($X8=Human!$L$1,  SUM(Human!B105:L105), IF($X8=Human!$M$1,  SUM(Human!B105:M105), IF($X8=Human!$N$1,  SUM(Human!B105:N105), IF($X8=Human!$O$1,  SUM(Human!B105:O105), IF($X8=Human!$P$1,  SUM(Human!B105:P105), 0)))))))))))))))</f>
        <v>1170000</v>
      </c>
    </row>
    <row r="106" spans="11:14">
      <c r="M106" s="5">
        <f>IF($X9=Human!$B$1, SUM(Human!B106), IF($X9=Human!$C$1, SUM(Human!B106:C106), IF($X9=Human!$D$1, SUM(Human!B106:D106), IF($X9=Human!$E$1, SUM(Human!B106:E106), IF($X9=Human!$F$1, SUM(Human!B106:F106), IF($X9=Human!$G$1,  SUM(Human!B106:G106), IF($X9=Human!$H$1,  SUM(Human!B106:H106), IF($X9=Human!$I$1,  SUM(Human!B106:I106), IF($X9=Human!$J$1,  SUM(Human!B106:J106), IF($X9=Human!$K$1,  SUM(Human!B106:K106), IF($X9=Human!$L$1,  SUM(Human!B106:L106), IF($X9=Human!$M$1,  SUM(Human!B106:M106), IF($X9=Human!$N$1,  SUM(Human!B106:N106), IF($X9=Human!$O$1,  SUM(Human!B106:O106), IF($X9=Human!$P$1,  SUM(Human!B106:P106), 0)))))))))))))))</f>
        <v>340000</v>
      </c>
    </row>
    <row r="107" spans="11:14">
      <c r="M107" s="5">
        <f>IF($X10=Human!$B$1, SUM(Human!B107), IF($X10=Human!$C$1, SUM(Human!B107:C107), IF($X10=Human!$D$1, SUM(Human!B107:D107), IF($X10=Human!$E$1, SUM(Human!B107:E107), IF($X10=Human!$F$1, SUM(Human!B107:F107), IF($X10=Human!$G$1,  SUM(Human!B107:G107), IF($X10=Human!$H$1,  SUM(Human!B107:H107), IF($X10=Human!$I$1,  SUM(Human!B107:I107), IF($X10=Human!$J$1,  SUM(Human!B107:J107), IF($X10=Human!$K$1,  SUM(Human!B107:K107), IF($X10=Human!$L$1,  SUM(Human!B107:L107), IF($X10=Human!$M$1,  SUM(Human!B107:M107), IF($X10=Human!$N$1,  SUM(Human!B107:N107), IF($X10=Human!$O$1,  SUM(Human!B107:O107), IF($X10=Human!$P$1,  SUM(Human!B107:P107), 0)))))))))))))))</f>
        <v>253000</v>
      </c>
    </row>
    <row r="108" spans="11:14">
      <c r="N108" s="5">
        <f>IF($X11=Human!$B$1, SUM(Human!B108), IF($X11=Human!$C$1, SUM(Human!B108:C108), IF($X11=Human!$D$1, SUM(Human!B108:D108), IF($X11=Human!$E$1, SUM(Human!B108:E108), IF($X11=Human!$F$1, SUM(Human!B108:F108), IF($X11=Human!$G$1,  SUM(Human!B108:G108), IF($X11=Human!$H$1,  SUM(Human!B108:H108), IF($X11=Human!$I$1,  SUM(Human!B108:I108), IF($X11=Human!$J$1,  SUM(Human!B108:J108), IF($X11=Human!$K$1,  SUM(Human!B108:K108), IF($X11=Human!$L$1,  SUM(Human!B108:L108), IF($X11=Human!$M$1,  SUM(Human!B108:M108), IF($X11=Human!$N$1,  SUM(Human!B108:N108), IF($X11=Human!$O$1,  SUM(Human!B108:O108), IF($X11=Human!$P$1,  SUM(Human!B108:P108), 0)))))))))))))))</f>
        <v>742000</v>
      </c>
    </row>
    <row r="109" spans="11:14">
      <c r="N109" s="5">
        <f>IF($X12=Human!$B$1, SUM(Human!B109), IF($X12=Human!$C$1, SUM(Human!B109:C109), IF($X12=Human!$D$1, SUM(Human!B109:D109), IF($X12=Human!$E$1, SUM(Human!B109:E109), IF($X12=Human!$F$1, SUM(Human!B109:F109), IF($X12=Human!$G$1,  SUM(Human!B109:G109), IF($X12=Human!$H$1,  SUM(Human!B109:H109), IF($X12=Human!$I$1,  SUM(Human!B109:I109), IF($X12=Human!$J$1,  SUM(Human!B109:J109), IF($X12=Human!$K$1,  SUM(Human!B109:K109), IF($X12=Human!$L$1,  SUM(Human!B109:L109), IF($X12=Human!$M$1,  SUM(Human!B109:M109), IF($X12=Human!$N$1,  SUM(Human!B109:N109), IF($X12=Human!$O$1,  SUM(Human!B109:O109), IF($X12=Human!$P$1,  SUM(Human!B109:P109), 0)))))))))))))))</f>
        <v>278800</v>
      </c>
    </row>
    <row r="110" spans="11:14">
      <c r="N110" s="5">
        <f>IF($X13=Human!$B$1, SUM(Human!B110), IF($X13=Human!$C$1, SUM(Human!B110:C110), IF($X13=Human!$D$1, SUM(Human!B110:D110), IF($X13=Human!$E$1, SUM(Human!B110:E110), IF($X13=Human!$F$1, SUM(Human!B110:F110), IF($X13=Human!$G$1,  SUM(Human!B110:G110), IF($X13=Human!$H$1,  SUM(Human!B110:H110), IF($X13=Human!$I$1,  SUM(Human!B110:I110), IF($X13=Human!$J$1,  SUM(Human!B110:J110), IF($X13=Human!$K$1,  SUM(Human!B110:K110), IF($X13=Human!$L$1,  SUM(Human!B110:L110), IF($X13=Human!$M$1,  SUM(Human!B110:M110), IF($X13=Human!$N$1,  SUM(Human!B110:N110), IF($X13=Human!$O$1,  SUM(Human!B110:O110), IF($X13=Human!$P$1,  SUM(Human!B110:P110), 0)))))))))))))))</f>
        <v>6800</v>
      </c>
    </row>
    <row r="111" spans="11:14">
      <c r="N111" s="5">
        <f>IF($X14=Human!$B$1, SUM(Human!B111), IF($X14=Human!$C$1, SUM(Human!B111:C111), IF($X14=Human!$D$1, SUM(Human!B111:D111), IF($X14=Human!$E$1, SUM(Human!B111:E111), IF($X14=Human!$F$1, SUM(Human!B111:F111), IF($X14=Human!$G$1,  SUM(Human!B111:G111), IF($X14=Human!$H$1,  SUM(Human!B111:H111), IF($X14=Human!$I$1,  SUM(Human!B111:I111), IF($X14=Human!$J$1,  SUM(Human!B111:J111), IF($X14=Human!$K$1,  SUM(Human!B111:K111), IF($X14=Human!$L$1,  SUM(Human!B111:L111), IF($X14=Human!$M$1,  SUM(Human!B111:M111), IF($X14=Human!$N$1,  SUM(Human!B111:N111), IF($X14=Human!$O$1,  SUM(Human!B111:O111), IF($X14=Human!$P$1,  SUM(Human!B111:P111), 0)))))))))))))))</f>
        <v>6800</v>
      </c>
    </row>
    <row r="112" spans="11:14">
      <c r="N112" s="5">
        <f>IF($X15=Human!$B$1, SUM(Human!B112), IF($X15=Human!$C$1, SUM(Human!B112:C112), IF($X15=Human!$D$1, SUM(Human!B112:D112), IF($X15=Human!$E$1, SUM(Human!B112:E112), IF($X15=Human!$F$1, SUM(Human!B112:F112), IF($X15=Human!$G$1,  SUM(Human!B112:G112), IF($X15=Human!$H$1,  SUM(Human!B112:H112), IF($X15=Human!$I$1,  SUM(Human!B112:I112), IF($X15=Human!$J$1,  SUM(Human!B112:J112), IF($X15=Human!$K$1,  SUM(Human!B112:K112), IF($X15=Human!$L$1,  SUM(Human!B112:L112), IF($X15=Human!$M$1,  SUM(Human!B112:M112), IF($X15=Human!$N$1,  SUM(Human!B112:N112), IF($X15=Human!$O$1,  SUM(Human!B112:O112), IF($X15=Human!$P$1,  SUM(Human!B112:P112), 0)))))))))))))))</f>
        <v>6800</v>
      </c>
    </row>
    <row r="113" spans="1:18">
      <c r="N113" s="5">
        <f>IF($X16=Human!$B$1, SUM(Human!B113), IF($X16=Human!$C$1, SUM(Human!B113:C113), IF($X16=Human!$D$1, SUM(Human!B113:D113), IF($X16=Human!$E$1, SUM(Human!B113:E113), IF($X16=Human!$F$1, SUM(Human!B113:F113), IF($X16=Human!$G$1,  SUM(Human!B113:G113), IF($X16=Human!$H$1,  SUM(Human!B113:H113), IF($X16=Human!$I$1,  SUM(Human!B113:I113), IF($X16=Human!$J$1,  SUM(Human!B113:J113), IF($X16=Human!$K$1,  SUM(Human!B113:K113), IF($X16=Human!$L$1,  SUM(Human!B113:L113), IF($X16=Human!$M$1,  SUM(Human!B113:M113), IF($X16=Human!$N$1,  SUM(Human!B113:N113), IF($X16=Human!$O$1,  SUM(Human!B113:O113), IF($X16=Human!$P$1,  SUM(Human!B113:P113), 0)))))))))))))))</f>
        <v>6800</v>
      </c>
    </row>
    <row r="114" spans="1:18">
      <c r="N114" s="5">
        <f>IF($X17=Human!$B$1, SUM(Human!B114), IF($X17=Human!$C$1, SUM(Human!B114:C114), IF($X17=Human!$D$1, SUM(Human!B114:D114), IF($X17=Human!$E$1, SUM(Human!B114:E114), IF($X17=Human!$F$1, SUM(Human!B114:F114), IF($X17=Human!$G$1,  SUM(Human!B114:G114), IF($X17=Human!$H$1,  SUM(Human!B114:H114), IF($X17=Human!$I$1,  SUM(Human!B114:I114), IF($X17=Human!$J$1,  SUM(Human!B114:J114), IF($X17=Human!$K$1,  SUM(Human!B114:K114), IF($X17=Human!$L$1,  SUM(Human!B114:L114), IF($X17=Human!$M$1,  SUM(Human!B114:M114), IF($X17=Human!$N$1,  SUM(Human!B114:N114), IF($X17=Human!$O$1,  SUM(Human!B114:O114), IF($X17=Human!$P$1,  SUM(Human!B114:P114), 0)))))))))))))))</f>
        <v>170000</v>
      </c>
    </row>
    <row r="115" spans="1:18">
      <c r="O115" s="5">
        <f>IF($X18=Human!$B$1, SUM(Human!B115), IF($X18=Human!$C$1, SUM(Human!B115:C115), IF($X18=Human!$D$1, SUM(Human!B115:D115), IF($X18=Human!$E$1, SUM(Human!B115:E115), IF($X18=Human!$F$1, SUM(Human!B115:F115), IF($X18=Human!$G$1,  SUM(Human!B115:G115), IF($X18=Human!$H$1,  SUM(Human!B115:H115), IF($X18=Human!$I$1,  SUM(Human!B115:I115), IF($X18=Human!$J$1,  SUM(Human!B115:J115), IF($X18=Human!$K$1,  SUM(Human!B115:K115), IF($X18=Human!$L$1,  SUM(Human!B115:L115), IF($X18=Human!$M$1,  SUM(Human!B115:M115), IF($X18=Human!$N$1,  SUM(Human!B115:N115), IF($X18=Human!$O$1,  SUM(Human!B115:O115), IF($X18=Human!$P$1,  SUM(Human!B115:P115), 0)))))))))))))))</f>
        <v>631400</v>
      </c>
    </row>
    <row r="116" spans="1:18">
      <c r="O116" s="5">
        <f>IF($X19=Human!$B$1, SUM(Human!B116), IF($X19=Human!$C$1, SUM(Human!B116:C116), IF($X19=Human!$D$1, SUM(Human!B116:D116), IF($X19=Human!$E$1, SUM(Human!B116:E116), IF($X19=Human!$F$1, SUM(Human!B116:F116), IF($X19=Human!$G$1,  SUM(Human!B116:G116), IF($X19=Human!$H$1,  SUM(Human!B116:H116), IF($X19=Human!$I$1,  SUM(Human!B116:I116), IF($X19=Human!$J$1,  SUM(Human!B116:J116), IF($X19=Human!$K$1,  SUM(Human!B116:K116), IF($X19=Human!$L$1,  SUM(Human!B116:L116), IF($X19=Human!$M$1,  SUM(Human!B116:M116), IF($X19=Human!$N$1,  SUM(Human!B116:N116), IF($X19=Human!$O$1,  SUM(Human!B116:O116), IF($X19=Human!$P$1,  SUM(Human!B116:P116), 0)))))))))))))))</f>
        <v>770000</v>
      </c>
    </row>
    <row r="117" spans="1:18">
      <c r="O117" s="5">
        <f>IF($X20=Human!$B$1, SUM(Human!B117), IF($X20=Human!$C$1, SUM(Human!B117:C117), IF($X20=Human!$D$1, SUM(Human!B117:D117), IF($X20=Human!$E$1, SUM(Human!B117:E117), IF($X20=Human!$F$1, SUM(Human!B117:F117), IF($X20=Human!$G$1,  SUM(Human!B117:G117), IF($X20=Human!$H$1,  SUM(Human!B117:H117), IF($X20=Human!$I$1,  SUM(Human!B117:I117), IF($X20=Human!$J$1,  SUM(Human!B117:J117), IF($X20=Human!$K$1,  SUM(Human!B117:K117), IF($X20=Human!$L$1,  SUM(Human!B117:L117), IF($X20=Human!$M$1,  SUM(Human!B117:M117), IF($X20=Human!$N$1,  SUM(Human!B117:N117), IF($X20=Human!$O$1,  SUM(Human!B117:O117), IF($X20=Human!$P$1,  SUM(Human!B117:P117), 0)))))))))))))))</f>
        <v>408100</v>
      </c>
    </row>
    <row r="118" spans="1:18">
      <c r="O118" s="5">
        <f>IF($X21=Human!$B$1, SUM(Human!B118), IF($X21=Human!$C$1, SUM(Human!B118:C118), IF($X21=Human!$D$1, SUM(Human!B118:D118), IF($X21=Human!$E$1, SUM(Human!B118:E118), IF($X21=Human!$F$1, SUM(Human!B118:F118), IF($X21=Human!$G$1,  SUM(Human!B118:G118), IF($X21=Human!$H$1,  SUM(Human!B118:H118), IF($X21=Human!$I$1,  SUM(Human!B118:I118), IF($X21=Human!$J$1,  SUM(Human!B118:J118), IF($X21=Human!$K$1,  SUM(Human!B118:K118), IF($X21=Human!$L$1,  SUM(Human!B118:L118), IF($X21=Human!$M$1,  SUM(Human!B118:M118), IF($X21=Human!$N$1,  SUM(Human!B118:N118), IF($X21=Human!$O$1,  SUM(Human!B118:O118), IF($X21=Human!$P$1,  SUM(Human!B118:P118), 0)))))))))))))))</f>
        <v>243000</v>
      </c>
    </row>
    <row r="119" spans="1:18">
      <c r="P119" s="5">
        <f>IF($X22=Human!$B$1, SUM(Human!B119), IF($X22=Human!$C$1, SUM(Human!B119:C119), IF($X22=Human!$D$1, SUM(Human!B119:D119), IF($X22=Human!$E$1, SUM(Human!B119:E119), IF($X22=Human!$F$1, SUM(Human!B119:F119), IF($X22=Human!$G$1,  SUM(Human!B119:G119), IF($X22=Human!$H$1,  SUM(Human!B119:H119), IF($X22=Human!$I$1,  SUM(Human!B119:I119), IF($X22=Human!$J$1,  SUM(Human!B119:J119), IF($X22=Human!$K$1,  SUM(Human!B119:K119), IF($X22=Human!$L$1,  SUM(Human!B119:L119), IF($X22=Human!$M$1,  SUM(Human!B119:M119), IF($X22=Human!$N$1,  SUM(Human!B119:N119), IF($X22=Human!$O$1,  SUM(Human!B119:O119), IF($X22=Human!$P$1,  SUM(Human!B119:P119), 0)))))))))))))))</f>
        <v>0</v>
      </c>
    </row>
    <row r="120" spans="1:18">
      <c r="P120" s="5">
        <f>IF($X23=Human!$B$1, SUM(Human!B120), IF($X23=Human!$C$1, SUM(Human!B120:C120), IF($X23=Human!$D$1, SUM(Human!B120:D120), IF($X23=Human!$E$1, SUM(Human!B120:E120), IF($X23=Human!$F$1, SUM(Human!B120:F120), IF($X23=Human!$G$1,  SUM(Human!B120:G120), IF($X23=Human!$H$1,  SUM(Human!B120:H120), IF($X23=Human!$I$1,  SUM(Human!B120:I120), IF($X23=Human!$J$1,  SUM(Human!B120:J120), IF($X23=Human!$K$1,  SUM(Human!B120:K120), IF($X23=Human!$L$1,  SUM(Human!B120:L120), IF($X23=Human!$M$1,  SUM(Human!B120:M120), IF($X23=Human!$N$1,  SUM(Human!B120:N120), IF($X23=Human!$O$1,  SUM(Human!B120:O120), IF($X23=Human!$P$1,  SUM(Human!B120:P120), 0)))))))))))))))</f>
        <v>451000</v>
      </c>
    </row>
    <row r="121" spans="1:18">
      <c r="P121" s="5">
        <f>IF($X24=Human!$B$1, SUM(Human!B121), IF($X24=Human!$C$1, SUM(Human!B121:C121), IF($X24=Human!$D$1, SUM(Human!B121:D121), IF($X24=Human!$E$1, SUM(Human!B121:E121), IF($X24=Human!$F$1, SUM(Human!B121:F121), IF($X24=Human!$G$1,  SUM(Human!B121:G121), IF($X24=Human!$H$1,  SUM(Human!B121:H121), IF($X24=Human!$I$1,  SUM(Human!B121:I121), IF($X24=Human!$J$1,  SUM(Human!B121:J121), IF($X24=Human!$K$1,  SUM(Human!B121:K121), IF($X24=Human!$L$1,  SUM(Human!B121:L121), IF($X24=Human!$M$1,  SUM(Human!B121:M121), IF($X24=Human!$N$1,  SUM(Human!B121:N121), IF($X24=Human!$O$1,  SUM(Human!B121:O121), IF($X24=Human!$P$1,  SUM(Human!B121:P121), 0)))))))))))))))</f>
        <v>962000</v>
      </c>
    </row>
    <row r="122" spans="1:18">
      <c r="Q122" s="5">
        <f>IF($X25=Human!$B$1, SUM(Human!B122), IF($X25=Human!$C$1, SUM(Human!B122:C122), IF($X25=Human!$D$1, SUM(Human!B122:D122), IF($X25=Human!$E$1, SUM(Human!B122:E122), IF($X25=Human!$F$1, SUM(Human!B122:F122), IF($X25=Human!$G$1,  SUM(Human!B122:G122), IF($X25=Human!$H$1,  SUM(Human!B122:H122), IF($X25=Human!$I$1,  SUM(Human!B122:I122), IF($X25=Human!$J$1,  SUM(Human!B122:J122), IF($X25=Human!$K$1,  SUM(Human!B122:K122), IF($X25=Human!$L$1,  SUM(Human!B122:L122), IF($X25=Human!$M$1,  SUM(Human!B122:M122), IF($X25=Human!$N$1,  SUM(Human!B122:N122), IF($X25=Human!$O$1,  SUM(Human!B122:O122), IF($X25=Human!$P$1,  SUM(Human!B122:P122), 0)))))))))))))))</f>
        <v>1802000</v>
      </c>
    </row>
    <row r="123" spans="1:18">
      <c r="Q123" s="5">
        <f>IF($X26=Human!$B$1, SUM(Human!B123), IF($X26=Human!$C$1, SUM(Human!B123:C123), IF($X26=Human!$D$1, SUM(Human!B123:D123), IF($X26=Human!$E$1, SUM(Human!B123:E123), IF($X26=Human!$F$1, SUM(Human!B123:F123), IF($X26=Human!$G$1,  SUM(Human!B123:G123), IF($X26=Human!$H$1,  SUM(Human!B123:H123), IF($X26=Human!$I$1,  SUM(Human!B123:I123), IF($X26=Human!$J$1,  SUM(Human!B123:J123), IF($X26=Human!$K$1,  SUM(Human!B123:K123), IF($X26=Human!$L$1,  SUM(Human!B123:L123), IF($X26=Human!$M$1,  SUM(Human!B123:M123), IF($X26=Human!$N$1,  SUM(Human!B123:N123), IF($X26=Human!$O$1,  SUM(Human!B123:O123), IF($X26=Human!$P$1,  SUM(Human!B123:P123), 0)))))))))))))))</f>
        <v>493000</v>
      </c>
    </row>
    <row r="124" spans="1:18">
      <c r="R124" s="5">
        <f>IF($X27=Human!$B$1, SUM(Human!B124), IF($X27=Human!$C$1, SUM(Human!B124:C124), IF($X27=Human!$D$1, SUM(Human!B124:D124), IF($X27=Human!$E$1, SUM(Human!B124:E124), IF($X27=Human!$F$1, SUM(Human!B124:F124), IF($X27=Human!$G$1,  SUM(Human!B124:G124), IF($X27=Human!$H$1,  SUM(Human!B124:H124), IF($X27=Human!$I$1,  SUM(Human!B124:I124), IF($X27=Human!$J$1,  SUM(Human!B124:J124), IF($X27=Human!$K$1,  SUM(Human!B124:K124), IF($X27=Human!$L$1,  SUM(Human!B124:L124), IF($X27=Human!$M$1,  SUM(Human!B124:M124), IF($X27=Human!$N$1,  SUM(Human!B124:N124), IF($X27=Human!$O$1,  SUM(Human!B124:O124), IF($X27=Human!$P$1,  SUM(Human!B124:P124), 0)))))))))))))))</f>
        <v>1898000</v>
      </c>
    </row>
    <row r="125" spans="1:18">
      <c r="R125" s="5">
        <f>IF($X28=Human!$B$1, SUM(Human!B125), IF($X28=Human!$C$1, SUM(Human!B125:C125), IF($X28=Human!$D$1, SUM(Human!B125:D125), IF($X28=Human!$E$1, SUM(Human!B125:E125), IF($X28=Human!$F$1, SUM(Human!B125:F125), IF($X28=Human!$G$1,  SUM(Human!B125:G125), IF($X28=Human!$H$1,  SUM(Human!B125:H125), IF($X28=Human!$I$1,  SUM(Human!B125:I125), IF($X28=Human!$J$1,  SUM(Human!B125:J125), IF($X28=Human!$K$1,  SUM(Human!B125:K125), IF($X28=Human!$L$1,  SUM(Human!B125:L125), IF($X28=Human!$M$1,  SUM(Human!B125:M125), IF($X28=Human!$N$1,  SUM(Human!B125:N125), IF($X28=Human!$O$1,  SUM(Human!B125:O125), IF($X28=Human!$P$1,  SUM(Human!B125:P125), 0)))))))))))))))</f>
        <v>220000</v>
      </c>
    </row>
    <row r="126" spans="1:18">
      <c r="N126" s="5">
        <f>IF($X29=Human!$B$1, SUM(Human!B126), IF($X29=Human!$C$1, SUM(Human!B126:C126), IF($X29=Human!$D$1, SUM(Human!B126:D126), IF($X29=Human!$E$1, SUM(Human!B126:E126), IF($X29=Human!$F$1, SUM(Human!B126:F126), IF($X29=Human!$G$1,  SUM(Human!B126:G126), IF($X29=Human!$H$1,  SUM(Human!B126:H126), IF($X29=Human!$I$1,  SUM(Human!B126:I126), IF($X29=Human!$J$1,  SUM(Human!B126:J126), IF($X29=Human!$K$1,  SUM(Human!B126:K126), IF($X29=Human!$L$1,  SUM(Human!B126:L126), IF($X29=Human!$M$1,  SUM(Human!B126:M126), IF($X29=Human!$N$1,  SUM(Human!B126:N126), IF($X29=Human!$O$1,  SUM(Human!B126:O126), IF($X29=Human!$P$1,  SUM(Human!B126:P126), 0)))))))))))))))</f>
        <v>20100</v>
      </c>
    </row>
    <row r="127" spans="1:18" hidden="1">
      <c r="A127" s="10" t="s">
        <v>153</v>
      </c>
      <c r="B127" s="10">
        <f>X29</f>
        <v>1</v>
      </c>
      <c r="O127" s="5">
        <f>IF($B127=Human!$B$1, SUM(Human!B127), IF($B127=Human!$C$1, SUM(Human!B127:C127), IF($B127=Human!$D$1, SUM(Human!B127:D127), IF($B127=Human!$E$1, SUM(Human!B127:E127), IF($B127=Human!$F$1, SUM(Human!B127:F127), IF($B127=Human!$G$1,  SUM(Human!B127:G127), IF($B127=Human!$H$1,  SUM(Human!B127:H127), IF($B127=Human!$I$1,  SUM(Human!B127:I127), IF($B127=Human!$J$1,  SUM(Human!B127:J127), IF($B127=Human!$K$1,  SUM(Human!B127:K127), IF($B127=Human!$L$1,  SUM(Human!B127:L127), IF($B127=Human!$M$1,  SUM(Human!B127:M127), IF($B127=Human!$N$1,  SUM(Human!B127:N127), IF($B127=Human!$O$1,  SUM(Human!B127:O127), IF($B127=Human!$P$1,  SUM(Human!B127:P127), 0)))))))))))))))</f>
        <v>134000</v>
      </c>
    </row>
    <row r="128" spans="1:18" hidden="1">
      <c r="A128" s="10" t="s">
        <v>153</v>
      </c>
      <c r="B128" s="10">
        <f>X29</f>
        <v>1</v>
      </c>
      <c r="P128" s="5">
        <f>IF($B128=Human!$B$1, SUM(Human!B128), IF($B128=Human!$C$1, SUM(Human!B128:C128), IF($B128=Human!$D$1, SUM(Human!B128:D128), IF($B128=Human!$E$1, SUM(Human!B128:E128), IF($B128=Human!$F$1, SUM(Human!B128:F128), IF($B128=Human!$G$1,  SUM(Human!B128:G128), IF($B128=Human!$H$1,  SUM(Human!B128:H128), IF($B128=Human!$I$1,  SUM(Human!B128:I128), IF($B128=Human!$J$1,  SUM(Human!B128:J128), IF($B128=Human!$K$1,  SUM(Human!B128:K128), IF($B128=Human!$L$1,  SUM(Human!B128:L128), IF($B128=Human!$M$1,  SUM(Human!B128:M128), IF($B128=Human!$N$1,  SUM(Human!B128:N128), IF($B128=Human!$O$1,  SUM(Human!B128:O128), IF($B128=Human!$P$1,  SUM(Human!B128:P128), 0)))))))))))))))</f>
        <v>201000</v>
      </c>
    </row>
    <row r="129" spans="1:18" hidden="1">
      <c r="A129" s="10" t="s">
        <v>153</v>
      </c>
      <c r="B129" s="10">
        <f>X29</f>
        <v>1</v>
      </c>
      <c r="Q129" s="5">
        <f>IF($B129=Human!$B$1, SUM(Human!B129), IF($B129=Human!$C$1, SUM(Human!B129:C129), IF($B129=Human!$D$1, SUM(Human!B129:D129), IF($B129=Human!$E$1, SUM(Human!B129:E129), IF($B129=Human!$F$1, SUM(Human!B129:F129), IF($B129=Human!$G$1,  SUM(Human!B129:G129), IF($B129=Human!$H$1,  SUM(Human!B129:H129), IF($B129=Human!$I$1,  SUM(Human!B129:I129), IF($B129=Human!$J$1,  SUM(Human!B129:J129), IF($B129=Human!$K$1,  SUM(Human!B129:K129), IF($B129=Human!$L$1,  SUM(Human!B129:L129), IF($B129=Human!$M$1,  SUM(Human!B129:M129), IF($B129=Human!$N$1,  SUM(Human!B129:N129), IF($B129=Human!$O$1,  SUM(Human!B129:O129), IF($B129=Human!$P$1,  SUM(Human!B129:P129), 0)))))))))))))))</f>
        <v>201000</v>
      </c>
    </row>
    <row r="130" spans="1:18" hidden="1">
      <c r="A130" s="10" t="s">
        <v>153</v>
      </c>
      <c r="B130" s="10">
        <f>X29</f>
        <v>1</v>
      </c>
      <c r="R130" s="5">
        <f>IF($B130=Human!$B$1, SUM(Human!B130), IF($B130=Human!$C$1, SUM(Human!B130:C130), IF($B130=Human!$D$1, SUM(Human!B130:D130), IF($B130=Human!$E$1, SUM(Human!B130:E130), IF($B130=Human!$F$1, SUM(Human!B130:F130), IF($B130=Human!$G$1,  SUM(Human!B130:G130), IF($B130=Human!$H$1,  SUM(Human!B130:H130), IF($B130=Human!$I$1,  SUM(Human!B130:I130), IF($B130=Human!$J$1,  SUM(Human!B130:J130), IF($B130=Human!$K$1,  SUM(Human!B130:K130), IF($B130=Human!$L$1,  SUM(Human!B130:L130), IF($B130=Human!$M$1,  SUM(Human!B130:M130), IF($B130=Human!$N$1,  SUM(Human!B130:N130), IF($B130=Human!$O$1,  SUM(Human!B130:O130), IF($B130=Human!$P$1,  SUM(Human!B130:P130), 0)))))))))))))))</f>
        <v>201000</v>
      </c>
    </row>
    <row r="131" spans="1:18" hidden="1">
      <c r="A131" s="10" t="s">
        <v>19</v>
      </c>
      <c r="B131" s="10">
        <f>B14</f>
        <v>1</v>
      </c>
    </row>
  </sheetData>
  <sheetProtection password="EA15" sheet="1" objects="1" scenarios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Data!$A$1:$A$16</xm:f>
          </x14:formula1>
          <xm:sqref>B2:B11 X8:X9 X12:X29 B13:B24 T2:T10 B26:B30 T13:T30 X2:X6 V2:V30</xm:sqref>
        </x14:dataValidation>
        <x14:dataValidation type="list" allowBlank="1" showInputMessage="1" showErrorMessage="1">
          <x14:formula1>
            <xm:f>Data!$A$1:$A$11</xm:f>
          </x14:formula1>
          <xm:sqref>B12 T11:T12 X11</xm:sqref>
        </x14:dataValidation>
        <x14:dataValidation type="list" allowBlank="1" showInputMessage="1" showErrorMessage="1">
          <x14:formula1>
            <xm:f>Data!$A$1:$A$9</xm:f>
          </x14:formula1>
          <xm:sqref>B25 X7</xm:sqref>
        </x14:dataValidation>
        <x14:dataValidation type="list" allowBlank="1" showInputMessage="1" showErrorMessage="1">
          <x14:formula1>
            <xm:f>Data!$A$1:$A$10</xm:f>
          </x14:formula1>
          <xm:sqref>X10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3"/>
  <sheetViews>
    <sheetView zoomScaleNormal="100" workbookViewId="0">
      <selection activeCell="A32" sqref="A32"/>
    </sheetView>
  </sheetViews>
  <sheetFormatPr defaultRowHeight="15"/>
  <cols>
    <col min="1" max="1" width="25" style="7" customWidth="1"/>
    <col min="2" max="2" width="9.42578125" style="7" bestFit="1" customWidth="1"/>
    <col min="3" max="4" width="7.85546875" style="7" hidden="1" customWidth="1"/>
    <col min="5" max="6" width="7" style="7" hidden="1" customWidth="1"/>
    <col min="7" max="7" width="9.85546875" style="7" hidden="1" customWidth="1"/>
    <col min="8" max="8" width="9.7109375" style="7" hidden="1" customWidth="1"/>
    <col min="9" max="9" width="8.140625" style="7" hidden="1" customWidth="1"/>
    <col min="10" max="10" width="7" style="7" hidden="1" customWidth="1"/>
    <col min="11" max="11" width="10.5703125" style="7" hidden="1" customWidth="1"/>
    <col min="12" max="12" width="8" style="7" hidden="1" customWidth="1"/>
    <col min="13" max="13" width="7" style="7" hidden="1" customWidth="1"/>
    <col min="14" max="14" width="10.5703125" style="7" hidden="1" customWidth="1"/>
    <col min="15" max="15" width="7.42578125" style="7" hidden="1" customWidth="1"/>
    <col min="16" max="16" width="9.5703125" style="7" hidden="1" customWidth="1"/>
    <col min="17" max="17" width="9.7109375" style="7" hidden="1" customWidth="1"/>
    <col min="18" max="18" width="25" style="7" customWidth="1"/>
    <col min="19" max="19" width="9.42578125" style="7" bestFit="1" customWidth="1"/>
    <col min="20" max="20" width="25" style="7" bestFit="1" customWidth="1"/>
    <col min="21" max="21" width="9.42578125" style="7" bestFit="1" customWidth="1"/>
    <col min="22" max="22" width="25" style="7" customWidth="1"/>
    <col min="23" max="23" width="9.42578125" style="7" bestFit="1" customWidth="1"/>
    <col min="24" max="25" width="9.140625" style="7"/>
    <col min="26" max="26" width="23.85546875" style="7" bestFit="1" customWidth="1"/>
    <col min="27" max="27" width="8" style="7" bestFit="1" customWidth="1"/>
    <col min="28" max="16384" width="9.140625" style="7"/>
  </cols>
  <sheetData>
    <row r="1" spans="1:29">
      <c r="A1" s="16"/>
      <c r="B1" s="26" t="s">
        <v>40</v>
      </c>
      <c r="C1" s="26" t="s">
        <v>20</v>
      </c>
      <c r="D1" s="26" t="s">
        <v>21</v>
      </c>
      <c r="E1" s="26" t="s">
        <v>22</v>
      </c>
      <c r="F1" s="26" t="s">
        <v>27</v>
      </c>
      <c r="G1" s="26" t="s">
        <v>77</v>
      </c>
      <c r="H1" s="26" t="s">
        <v>76</v>
      </c>
      <c r="I1" s="26" t="s">
        <v>32</v>
      </c>
      <c r="J1" s="26" t="s">
        <v>23</v>
      </c>
      <c r="K1" s="26" t="s">
        <v>25</v>
      </c>
      <c r="L1" s="26" t="s">
        <v>33</v>
      </c>
      <c r="M1" s="26" t="s">
        <v>31</v>
      </c>
      <c r="N1" s="26" t="s">
        <v>28</v>
      </c>
      <c r="O1" s="26" t="s">
        <v>30</v>
      </c>
      <c r="P1" s="26" t="s">
        <v>26</v>
      </c>
      <c r="Q1" s="26" t="s">
        <v>29</v>
      </c>
      <c r="R1" s="16"/>
      <c r="S1" s="26" t="s">
        <v>40</v>
      </c>
      <c r="T1" s="16"/>
      <c r="U1" s="26" t="s">
        <v>40</v>
      </c>
      <c r="V1" s="16"/>
      <c r="W1" s="25" t="s">
        <v>40</v>
      </c>
      <c r="Z1" s="5" t="s">
        <v>159</v>
      </c>
      <c r="AA1" s="5"/>
      <c r="AB1" s="5"/>
      <c r="AC1" s="5" t="s">
        <v>160</v>
      </c>
    </row>
    <row r="2" spans="1:29">
      <c r="A2" s="68" t="s">
        <v>0</v>
      </c>
      <c r="B2" s="49">
        <v>1</v>
      </c>
      <c r="C2" s="48">
        <f>IF($B2=Elf!$B$1, SUM(Elf!B2), IF($B2=Elf!$C$1, SUM(Elf!B2:C2), IF($B2=Elf!$D$1, SUM(Elf!B2:D2), IF($B2=Elf!$E$1, SUM(Elf!B2:E2), IF($B2=Elf!$F$1, SUM(Elf!B2:F2), IF($B2=Elf!$G$1,  SUM(Elf!B2:G2), IF($B2=Elf!$H$1,  SUM(Elf!B2:H2), IF($B2=Elf!$I$1,  SUM(Elf!B2:I2), IF($B2=Elf!$J$1,  SUM(Elf!B2:J2), IF($B2=Elf!$K$1,  SUM(Elf!B2:K2), IF($B2=Elf!$L$1,  SUM(Elf!B2:L2), IF($B2=Elf!$M$1,  SUM(Elf!B2:M2), IF($B2=Elf!$N$1,  SUM(Elf!B2:N2), IF($B2=Elf!$O$1,  SUM(Elf!B2:O2), IF($B2=Elf!$P$1,  SUM(Elf!B2:P2), 0)))))))))))))))</f>
        <v>441000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70" t="s">
        <v>58</v>
      </c>
      <c r="S2" s="49">
        <v>1</v>
      </c>
      <c r="T2" s="73" t="s">
        <v>92</v>
      </c>
      <c r="U2" s="49">
        <v>1</v>
      </c>
      <c r="V2" s="76" t="s">
        <v>129</v>
      </c>
      <c r="W2" s="49">
        <v>1</v>
      </c>
      <c r="Z2" s="58" t="s">
        <v>99</v>
      </c>
      <c r="AA2" s="5">
        <f>SUM(C$2:C$131)</f>
        <v>2465700</v>
      </c>
      <c r="AB2" s="5"/>
      <c r="AC2" s="5">
        <f>IF(AA2&gt;Data!$B$16,15,IF(AA2&gt;Data!$B$15,14,IF(AA2&gt;Data!$B$14,13,IF(AA2&gt;Data!$B$13,12,IF(AA2&gt;Data!$B$12,11,IF(AA2&gt;Data!$B$11,10,IF(AA2&gt;Data!$B$10,9,IF(AA2&gt;Data!$B$9,8,IF(AA2&gt;Data!$B$8,7,IF(AA2&gt;Data!$B$7,6,IF(AA2&gt;Data!$B$6,5,IF(AA2&gt;Data!$B$5,4,IF(AA2&gt;Data!$B$4,3,IF(AA2&gt;Data!$B$3,2,IF(AA2&gt;Data!$B$2,1,0)))))))))))))))</f>
        <v>15</v>
      </c>
    </row>
    <row r="3" spans="1:29">
      <c r="A3" s="68" t="s">
        <v>7</v>
      </c>
      <c r="B3" s="49">
        <v>1</v>
      </c>
      <c r="C3" s="48">
        <f>IF($B3=Elf!$B$1, SUM(Elf!B3), IF($B3=Elf!$C$1, SUM(Elf!B3:C3), IF($B3=Elf!$D$1, SUM(Elf!B3:D3), IF($B3=Elf!$E$1, SUM(Elf!B3:E3), IF($B3=Elf!$F$1, SUM(Elf!B3:F3), IF($B3=Elf!$G$1,  SUM(Elf!B3:G3), IF($B3=Elf!$H$1,  SUM(Elf!B3:H3), IF($B3=Elf!$I$1,  SUM(Elf!B3:I3), IF($B3=Elf!$J$1,  SUM(Elf!B3:J3), IF($B3=Elf!$K$1,  SUM(Elf!B3:K3), IF($B3=Elf!$L$1,  SUM(Elf!B3:L3), IF($B3=Elf!$M$1,  SUM(Elf!B3:M3), IF($B3=Elf!$N$1,  SUM(Elf!B3:N3), IF($B3=Elf!$O$1,  SUM(Elf!B3:O3), IF($B3=Elf!$P$1,  SUM(Elf!B3:P3), 0)))))))))))))))</f>
        <v>626000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70" t="s">
        <v>59</v>
      </c>
      <c r="S3" s="49">
        <v>1</v>
      </c>
      <c r="T3" s="73" t="s">
        <v>93</v>
      </c>
      <c r="U3" s="49">
        <v>1</v>
      </c>
      <c r="V3" s="76" t="s">
        <v>130</v>
      </c>
      <c r="W3" s="49">
        <v>1</v>
      </c>
      <c r="Z3" s="59" t="s">
        <v>105</v>
      </c>
      <c r="AA3" s="5">
        <f>SUM(D$2:D$131)</f>
        <v>2568500</v>
      </c>
      <c r="AB3" s="5"/>
      <c r="AC3" s="5">
        <f>IF(AA3&gt;Data!$B$16,15,IF(AA3&gt;Data!$B$15,14,IF(AA3&gt;Data!$B$14,13,IF(AA3&gt;Data!$B$13,12,IF(AA3&gt;Data!$B$12,11,IF(AA3&gt;Data!$B$11,10,IF(AA3&gt;Data!$B$10,9,IF(AA3&gt;Data!$B$9,8,IF(AA3&gt;Data!$B$8,7,IF(AA3&gt;Data!$B$7,6,IF(AA3&gt;Data!$B$6,5,IF(AA3&gt;Data!$B$5,4,IF(AA3&gt;Data!$B$4,3,IF(AA3&gt;Data!$B$3,2,IF(AA3&gt;Data!$B$2,1,0)))))))))))))))</f>
        <v>15</v>
      </c>
    </row>
    <row r="4" spans="1:29">
      <c r="A4" s="68" t="s">
        <v>8</v>
      </c>
      <c r="B4" s="49">
        <v>1</v>
      </c>
      <c r="C4" s="48">
        <f>IF($B4=Elf!$B$1, SUM(Elf!B4), IF($B4=Elf!$C$1, SUM(Elf!B4:C4), IF($B4=Elf!$D$1, SUM(Elf!B4:D4), IF($B4=Elf!$E$1, SUM(Elf!B4:E4), IF($B4=Elf!$F$1, SUM(Elf!B4:F4), IF($B4=Elf!$G$1,  SUM(Elf!B4:G4), IF($B4=Elf!$H$1,  SUM(Elf!B4:H4), IF($B4=Elf!$I$1,  SUM(Elf!B4:I4), IF($B4=Elf!$J$1,  SUM(Elf!B4:J4), IF($B4=Elf!$K$1,  SUM(Elf!B4:K4), IF($B4=Elf!$L$1,  SUM(Elf!B4:L4), IF($B4=Elf!$M$1,  SUM(Elf!B4:M4), IF($B4=Elf!$N$1,  SUM(Elf!B4:N4), IF($B4=Elf!$O$1,  SUM(Elf!B4:O4), IF($B4=Elf!$P$1,  SUM(Elf!B4:P4), 0)))))))))))))))</f>
        <v>122000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70" t="s">
        <v>60</v>
      </c>
      <c r="S4" s="49">
        <v>1</v>
      </c>
      <c r="T4" s="73" t="s">
        <v>94</v>
      </c>
      <c r="U4" s="49">
        <v>1</v>
      </c>
      <c r="V4" s="77" t="s">
        <v>131</v>
      </c>
      <c r="W4" s="49">
        <v>8</v>
      </c>
      <c r="Z4" s="60" t="s">
        <v>100</v>
      </c>
      <c r="AA4" s="5">
        <f>SUM(E$2:E$131)</f>
        <v>2555400</v>
      </c>
      <c r="AB4" s="5"/>
      <c r="AC4" s="5">
        <f>IF(AA4&gt;Data!$B$16,15,IF(AA4&gt;Data!$B$15,14,IF(AA4&gt;Data!$B$14,13,IF(AA4&gt;Data!$B$13,12,IF(AA4&gt;Data!$B$12,11,IF(AA4&gt;Data!$B$11,10,IF(AA4&gt;Data!$B$10,9,IF(AA4&gt;Data!$B$9,8,IF(AA4&gt;Data!$B$8,7,IF(AA4&gt;Data!$B$7,6,IF(AA4&gt;Data!$B$6,5,IF(AA4&gt;Data!$B$5,4,IF(AA4&gt;Data!$B$4,3,IF(AA4&gt;Data!$B$3,2,IF(AA4&gt;Data!$B$2,1,0)))))))))))))))</f>
        <v>15</v>
      </c>
    </row>
    <row r="5" spans="1:29">
      <c r="A5" s="68" t="s">
        <v>9</v>
      </c>
      <c r="B5" s="49">
        <v>1</v>
      </c>
      <c r="C5" s="48">
        <f>IF($B5=Elf!$B$1, SUM(Elf!B5), IF($B5=Elf!$C$1, SUM(Elf!B5:C5), IF($B5=Elf!$D$1, SUM(Elf!B5:D5), IF($B5=Elf!$E$1, SUM(Elf!B5:E5), IF($B5=Elf!$F$1, SUM(Elf!B5:F5), IF($B5=Elf!$G$1,  SUM(Elf!B5:G5), IF($B5=Elf!$H$1,  SUM(Elf!B5:H5), IF($B5=Elf!$I$1,  SUM(Elf!B5:I5), IF($B5=Elf!$J$1,  SUM(Elf!B5:J5), IF($B5=Elf!$K$1,  SUM(Elf!B5:K5), IF($B5=Elf!$L$1,  SUM(Elf!B5:L5), IF($B5=Elf!$M$1,  SUM(Elf!B5:M5), IF($B5=Elf!$N$1,  SUM(Elf!B5:N5), IF($B5=Elf!$O$1,  SUM(Elf!B5:O5), IF($B5=Elf!$P$1,  SUM(Elf!B5:P5), 0)))))))))))))))</f>
        <v>113000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18" t="s">
        <v>61</v>
      </c>
      <c r="S5" s="49">
        <v>1</v>
      </c>
      <c r="T5" s="73" t="s">
        <v>95</v>
      </c>
      <c r="U5" s="49">
        <v>1</v>
      </c>
      <c r="V5" s="77" t="s">
        <v>132</v>
      </c>
      <c r="W5" s="49">
        <v>1</v>
      </c>
      <c r="Z5" s="61" t="s">
        <v>101</v>
      </c>
      <c r="AA5" s="5">
        <f>SUM(F$2:F$131)</f>
        <v>2491100</v>
      </c>
      <c r="AB5" s="5"/>
      <c r="AC5" s="5">
        <f>IF(AA5&gt;Data!$B$16,15,IF(AA5&gt;Data!$B$15,14,IF(AA5&gt;Data!$B$14,13,IF(AA5&gt;Data!$B$13,12,IF(AA5&gt;Data!$B$12,11,IF(AA5&gt;Data!$B$11,10,IF(AA5&gt;Data!$B$10,9,IF(AA5&gt;Data!$B$9,8,IF(AA5&gt;Data!$B$8,7,IF(AA5&gt;Data!$B$7,6,IF(AA5&gt;Data!$B$6,5,IF(AA5&gt;Data!$B$5,4,IF(AA5&gt;Data!$B$4,3,IF(AA5&gt;Data!$B$3,2,IF(AA5&gt;Data!$B$2,1,0)))))))))))))))</f>
        <v>15</v>
      </c>
    </row>
    <row r="6" spans="1:29">
      <c r="A6" s="68" t="s">
        <v>10</v>
      </c>
      <c r="B6" s="49">
        <v>1</v>
      </c>
      <c r="C6" s="48">
        <f>IF($B6=Elf!$B$1, SUM(Elf!B6), IF($B6=Elf!$C$1, SUM(Elf!B6:C6), IF($B6=Elf!$D$1, SUM(Elf!B6:D6), IF($B6=Elf!$E$1, SUM(Elf!B6:E6), IF($B6=Elf!$F$1, SUM(Elf!B6:F6), IF($B6=Elf!$G$1,  SUM(Elf!B6:G6), IF($B6=Elf!$H$1,  SUM(Elf!B6:H6), IF($B6=Elf!$I$1,  SUM(Elf!B6:I6), IF($B6=Elf!$J$1,  SUM(Elf!B6:J6), IF($B6=Elf!$K$1,  SUM(Elf!B6:K6), IF($B6=Elf!$L$1,  SUM(Elf!B6:L6), IF($B6=Elf!$M$1,  SUM(Elf!B6:M6), IF($B6=Elf!$N$1,  SUM(Elf!B6:N6), IF($B6=Elf!$O$1,  SUM(Elf!B6:O6), IF($B6=Elf!$P$1,  SUM(Elf!B6:P6), 0)))))))))))))))</f>
        <v>202000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70" t="s">
        <v>62</v>
      </c>
      <c r="S6" s="49">
        <v>1</v>
      </c>
      <c r="T6" s="73" t="s">
        <v>96</v>
      </c>
      <c r="U6" s="49">
        <v>1</v>
      </c>
      <c r="V6" s="77" t="s">
        <v>133</v>
      </c>
      <c r="W6" s="49">
        <v>1</v>
      </c>
      <c r="Z6" s="9" t="s">
        <v>102</v>
      </c>
      <c r="AA6" s="7">
        <v>0</v>
      </c>
      <c r="AB6" s="5"/>
      <c r="AC6" s="5">
        <f>IF(AA6&gt;Data!$B$16,15,IF(AA6&gt;Data!$B$15,14,IF(AA6&gt;Data!$B$14,13,IF(AA6&gt;Data!$B$13,12,IF(AA6&gt;Data!$B$12,11,IF(AA6&gt;Data!$B$11,10,IF(AA6&gt;Data!$B$10,9,IF(AA6&gt;Data!$B$9,8,IF(AA6&gt;Data!$B$8,7,IF(AA6&gt;Data!$B$7,6,IF(AA6&gt;Data!$B$6,5,IF(AA6&gt;Data!$B$5,4,IF(AA6&gt;Data!$B$4,3,IF(AA6&gt;Data!$B$3,2,IF(AA6&gt;Data!$B$2,1,0)))))))))))))))</f>
        <v>0</v>
      </c>
    </row>
    <row r="7" spans="1:29">
      <c r="A7" s="68" t="s">
        <v>11</v>
      </c>
      <c r="B7" s="49">
        <v>1</v>
      </c>
      <c r="C7" s="48">
        <f>IF($B7=Elf!$B$1, SUM(Elf!B7), IF($B7=Elf!$C$1, SUM(Elf!B7:C7), IF($B7=Elf!$D$1, SUM(Elf!B7:D7), IF($B7=Elf!$E$1, SUM(Elf!B7:E7), IF($B7=Elf!$F$1, SUM(Elf!B7:F7), IF($B7=Elf!$G$1,  SUM(Elf!B7:G7), IF($B7=Elf!$H$1,  SUM(Elf!B7:H7), IF($B7=Elf!$I$1,  SUM(Elf!B7:I7), IF($B7=Elf!$J$1,  SUM(Elf!B7:J7), IF($B7=Elf!$K$1,  SUM(Elf!B7:K7), IF($B7=Elf!$L$1,  SUM(Elf!B7:L7), IF($B7=Elf!$M$1,  SUM(Elf!B7:M7), IF($B7=Elf!$N$1,  SUM(Elf!B7:N7), IF($B7=Elf!$O$1,  SUM(Elf!B7:O7), IF($B7=Elf!$P$1,  SUM(Elf!B7:P7), 0)))))))))))))))</f>
        <v>207000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70" t="s">
        <v>63</v>
      </c>
      <c r="S7" s="49">
        <v>1</v>
      </c>
      <c r="T7" s="73" t="s">
        <v>97</v>
      </c>
      <c r="U7" s="49">
        <v>1</v>
      </c>
      <c r="V7" s="77" t="s">
        <v>134</v>
      </c>
      <c r="W7" s="49">
        <v>7</v>
      </c>
      <c r="Z7" s="62" t="s">
        <v>103</v>
      </c>
      <c r="AA7" s="5">
        <f>SUM(G$2:G$131)</f>
        <v>2580900</v>
      </c>
      <c r="AB7" s="5"/>
      <c r="AC7" s="5">
        <f>IF(AA7&gt;Data!$B$16,15,IF(AA7&gt;Data!$B$15,14,IF(AA7&gt;Data!$B$14,13,IF(AA7&gt;Data!$B$13,12,IF(AA7&gt;Data!$B$12,11,IF(AA7&gt;Data!$B$11,10,IF(AA7&gt;Data!$B$10,9,IF(AA7&gt;Data!$B$9,8,IF(AA7&gt;Data!$B$8,7,IF(AA7&gt;Data!$B$7,6,IF(AA7&gt;Data!$B$6,5,IF(AA7&gt;Data!$B$5,4,IF(AA7&gt;Data!$B$4,3,IF(AA7&gt;Data!$B$3,2,IF(AA7&gt;Data!$B$2,1,0)))))))))))))))</f>
        <v>15</v>
      </c>
    </row>
    <row r="8" spans="1:29">
      <c r="A8" s="68" t="s">
        <v>12</v>
      </c>
      <c r="B8" s="49">
        <v>1</v>
      </c>
      <c r="C8" s="48">
        <f>IF($B8=Elf!$B$1, SUM(Elf!B8), IF($B8=Elf!$C$1, SUM(Elf!B8:C8), IF($B8=Elf!$D$1, SUM(Elf!B8:D8), IF($B8=Elf!$E$1, SUM(Elf!B8:E8), IF($B8=Elf!$F$1, SUM(Elf!B8:F8), IF($B8=Elf!$G$1,  SUM(Elf!B8:G8), IF($B8=Elf!$H$1,  SUM(Elf!B8:H8), IF($B8=Elf!$I$1,  SUM(Elf!B8:I8), IF($B8=Elf!$J$1,  SUM(Elf!B8:J8), IF($B8=Elf!$K$1,  SUM(Elf!B8:K8), IF($B8=Elf!$L$1,  SUM(Elf!B8:L8), IF($B8=Elf!$M$1,  SUM(Elf!B8:M8), IF($B8=Elf!$N$1,  SUM(Elf!B8:N8), IF($B8=Elf!$O$1,  SUM(Elf!B8:O8), IF($B8=Elf!$P$1,  SUM(Elf!B8:P8), 0)))))))))))))))</f>
        <v>158000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70" t="s">
        <v>64</v>
      </c>
      <c r="S8" s="49">
        <v>1</v>
      </c>
      <c r="T8" s="73" t="s">
        <v>98</v>
      </c>
      <c r="U8" s="49">
        <v>1</v>
      </c>
      <c r="V8" s="78" t="s">
        <v>137</v>
      </c>
      <c r="W8" s="49">
        <v>6</v>
      </c>
      <c r="Z8" s="15" t="s">
        <v>104</v>
      </c>
      <c r="AA8" s="5">
        <f>SUM(H$2:H$131)</f>
        <v>2529500</v>
      </c>
      <c r="AB8" s="5"/>
      <c r="AC8" s="5">
        <f>IF(AA8&gt;Data!$B$16,15,IF(AA8&gt;Data!$B$15,14,IF(AA8&gt;Data!$B$14,13,IF(AA8&gt;Data!$B$13,12,IF(AA8&gt;Data!$B$12,11,IF(AA8&gt;Data!$B$11,10,IF(AA8&gt;Data!$B$10,9,IF(AA8&gt;Data!$B$9,8,IF(AA8&gt;Data!$B$8,7,IF(AA8&gt;Data!$B$7,6,IF(AA8&gt;Data!$B$6,5,IF(AA8&gt;Data!$B$5,4,IF(AA8&gt;Data!$B$4,3,IF(AA8&gt;Data!$B$3,2,IF(AA8&gt;Data!$B$2,1,0)))))))))))))))</f>
        <v>15</v>
      </c>
    </row>
    <row r="9" spans="1:29">
      <c r="A9" s="68" t="s">
        <v>13</v>
      </c>
      <c r="B9" s="49">
        <v>1</v>
      </c>
      <c r="C9" s="48">
        <f>IF($B9=Elf!$B$1, SUM(Elf!B9), IF($B9=Elf!$C$1, SUM(Elf!B9:C9), IF($B9=Elf!$D$1, SUM(Elf!B9:D9), IF($B9=Elf!$E$1, SUM(Elf!B9:E9), IF($B9=Elf!$F$1, SUM(Elf!B9:F9), IF($B9=Elf!$G$1,  SUM(Elf!B9:G9), IF($B9=Elf!$H$1,  SUM(Elf!B9:H9), IF($B9=Elf!$I$1,  SUM(Elf!B9:I9), IF($B9=Elf!$J$1,  SUM(Elf!B9:J9), IF($B9=Elf!$K$1,  SUM(Elf!B9:K9), IF($B9=Elf!$L$1,  SUM(Elf!B9:L9), IF($B9=Elf!$M$1,  SUM(Elf!B9:M9), IF($B9=Elf!$N$1,  SUM(Elf!B9:N9), IF($B9=Elf!$O$1,  SUM(Elf!B9:O9), IF($B9=Elf!$P$1,  SUM(Elf!B9:P9), 0)))))))))))))))</f>
        <v>158000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71" t="s">
        <v>65</v>
      </c>
      <c r="S9" s="49">
        <v>1</v>
      </c>
      <c r="T9" s="73" t="s">
        <v>91</v>
      </c>
      <c r="U9" s="49">
        <v>1</v>
      </c>
      <c r="V9" s="78" t="s">
        <v>138</v>
      </c>
      <c r="W9" s="49">
        <v>1</v>
      </c>
      <c r="Z9" s="63" t="s">
        <v>116</v>
      </c>
      <c r="AA9" s="5">
        <f>SUM(I$2:I$131)</f>
        <v>2558000</v>
      </c>
      <c r="AB9" s="5"/>
      <c r="AC9" s="5">
        <f>IF(AA9&gt;Data!$B$16,15,IF(AA9&gt;Data!$B$15,14,IF(AA9&gt;Data!$B$14,13,IF(AA9&gt;Data!$B$13,12,IF(AA9&gt;Data!$B$12,11,IF(AA9&gt;Data!$B$11,10,IF(AA9&gt;Data!$B$10,9,IF(AA9&gt;Data!$B$9,8,IF(AA9&gt;Data!$B$8,7,IF(AA9&gt;Data!$B$7,6,IF(AA9&gt;Data!$B$6,5,IF(AA9&gt;Data!$B$5,4,IF(AA9&gt;Data!$B$4,3,IF(AA9&gt;Data!$B$3,2,IF(AA9&gt;Data!$B$2,1,0)))))))))))))))</f>
        <v>15</v>
      </c>
    </row>
    <row r="10" spans="1:29">
      <c r="A10" s="68" t="s">
        <v>14</v>
      </c>
      <c r="B10" s="49">
        <v>1</v>
      </c>
      <c r="C10" s="48">
        <f>IF($B10=Elf!$B$1, SUM(Elf!B10), IF($B10=Elf!$C$1, SUM(Elf!B10:C10), IF($B10=Elf!$D$1, SUM(Elf!B10:D10), IF($B10=Elf!$E$1, SUM(Elf!B10:E10), IF($B10=Elf!$F$1, SUM(Elf!B10:F10), IF($B10=Elf!$G$1,  SUM(Elf!B10:G10), IF($B10=Elf!$H$1,  SUM(Elf!B10:H10), IF($B10=Elf!$I$1,  SUM(Elf!B10:I10), IF($B10=Elf!$J$1,  SUM(Elf!B10:J10), IF($B10=Elf!$K$1,  SUM(Elf!B10:K10), IF($B10=Elf!$L$1,  SUM(Elf!B10:L10), IF($B10=Elf!$M$1,  SUM(Elf!B10:M10), IF($B10=Elf!$N$1,  SUM(Elf!B10:N10), IF($B10=Elf!$O$1,  SUM(Elf!B10:O10), IF($B10=Elf!$P$1,  SUM(Elf!B10:P10), 0)))))))))))))))</f>
        <v>158000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71" t="s">
        <v>66</v>
      </c>
      <c r="S10" s="49">
        <v>1</v>
      </c>
      <c r="T10" s="74" t="s">
        <v>106</v>
      </c>
      <c r="U10" s="49">
        <v>1</v>
      </c>
      <c r="V10" s="78" t="s">
        <v>139</v>
      </c>
      <c r="W10" s="49">
        <v>1</v>
      </c>
      <c r="Z10" s="10" t="s">
        <v>128</v>
      </c>
      <c r="AA10" s="5">
        <f>SUM(J$2:J$131)</f>
        <v>2499000</v>
      </c>
      <c r="AB10" s="5"/>
      <c r="AC10" s="5">
        <f>IF(AA10&gt;Data!$B$16,15,IF(AA10&gt;Data!$B$15,14,IF(AA10&gt;Data!$B$14,13,IF(AA10&gt;Data!$B$13,12,IF(AA10&gt;Data!$B$12,11,IF(AA10&gt;Data!$B$11,10,IF(AA10&gt;Data!$B$10,9,IF(AA10&gt;Data!$B$9,8,IF(AA10&gt;Data!$B$8,7,IF(AA10&gt;Data!$B$7,6,IF(AA10&gt;Data!$B$6,5,IF(AA10&gt;Data!$B$5,4,IF(AA10&gt;Data!$B$4,3,IF(AA10&gt;Data!$B$3,2,IF(AA10&gt;Data!$B$2,1,0)))))))))))))))</f>
        <v>15</v>
      </c>
    </row>
    <row r="11" spans="1:29">
      <c r="A11" s="68" t="s">
        <v>15</v>
      </c>
      <c r="B11" s="49">
        <v>1</v>
      </c>
      <c r="C11" s="48">
        <f>IF($B11=Elf!$B$1, SUM(Elf!B11), IF($B11=Elf!$C$1, SUM(Elf!B11:C11), IF($B11=Elf!$D$1, SUM(Elf!B11:D11), IF($B11=Elf!$E$1, SUM(Elf!B11:E11), IF($B11=Elf!$F$1, SUM(Elf!B11:F11), IF($B11=Elf!$G$1,  SUM(Elf!B11:G11), IF($B11=Elf!$H$1,  SUM(Elf!B11:H11), IF($B11=Elf!$I$1,  SUM(Elf!B11:I11), IF($B11=Elf!$J$1,  SUM(Elf!B11:J11), IF($B11=Elf!$K$1,  SUM(Elf!B11:K11), IF($B11=Elf!$L$1,  SUM(Elf!B11:L11), IF($B11=Elf!$M$1,  SUM(Elf!B11:M11), IF($B11=Elf!$N$1,  SUM(Elf!B11:N11), IF($B11=Elf!$O$1,  SUM(Elf!B11:O11), IF($B11=Elf!$P$1,  SUM(Elf!B11:P11), 0)))))))))))))))</f>
        <v>130000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71" t="s">
        <v>68</v>
      </c>
      <c r="S11" s="56">
        <v>6</v>
      </c>
      <c r="T11" s="74" t="s">
        <v>107</v>
      </c>
      <c r="U11" s="49">
        <v>1</v>
      </c>
      <c r="V11" s="78" t="s">
        <v>140</v>
      </c>
      <c r="W11" s="49">
        <v>1</v>
      </c>
      <c r="Z11" s="11" t="s">
        <v>135</v>
      </c>
      <c r="AA11" s="5">
        <f>SUM(K$2:K$131)</f>
        <v>2520000</v>
      </c>
      <c r="AB11" s="5"/>
      <c r="AC11" s="5">
        <f>IF(AA11&gt;Data!$B$16,15,IF(AA11&gt;Data!$B$15,14,IF(AA11&gt;Data!$B$14,13,IF(AA11&gt;Data!$B$13,12,IF(AA11&gt;Data!$B$12,11,IF(AA11&gt;Data!$B$11,10,IF(AA11&gt;Data!$B$10,9,IF(AA11&gt;Data!$B$9,8,IF(AA11&gt;Data!$B$8,7,IF(AA11&gt;Data!$B$7,6,IF(AA11&gt;Data!$B$6,5,IF(AA11&gt;Data!$B$5,4,IF(AA11&gt;Data!$B$4,3,IF(AA11&gt;Data!$B$3,2,IF(AA11&gt;Data!$B$2,1,0)))))))))))))))</f>
        <v>15</v>
      </c>
    </row>
    <row r="12" spans="1:29">
      <c r="A12" s="68" t="s">
        <v>16</v>
      </c>
      <c r="B12" s="49">
        <v>6</v>
      </c>
      <c r="C12" s="48">
        <f>IF($B12=Elf!$B$1, SUM(Elf!B12), IF($B12=Elf!$C$1, SUM(Elf!B12:C12), IF($B12=Elf!$D$1, SUM(Elf!B12:D12), IF($B12=Elf!$E$1, SUM(Elf!B12:E12), IF($B12=Elf!$F$1, SUM(Elf!B12:F12), IF($B12=Elf!$G$1,  SUM(Elf!B12:G12), IF($B12=Elf!$H$1,  SUM(Elf!B12:H12), IF($B12=Elf!$I$1,  SUM(Elf!B12:I12), IF($B12=Elf!$J$1,  SUM(Elf!B12:J12), IF($B12=Elf!$K$1,  SUM(Elf!B12:K12), IF($B12=Elf!$L$1,  SUM(Elf!B12:L12), IF($B12=Elf!$M$1,  SUM(Elf!B12:M12), IF($B12=Elf!$N$1,  SUM(Elf!B12:N12), IF($B12=Elf!$O$1,  SUM(Elf!B12:O12), IF($B12=Elf!$P$1,  SUM(Elf!B12:P12), 0)))))))))))))))</f>
        <v>137500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71" t="s">
        <v>67</v>
      </c>
      <c r="S12" s="49">
        <v>6</v>
      </c>
      <c r="T12" s="74" t="s">
        <v>108</v>
      </c>
      <c r="U12" s="49">
        <v>1</v>
      </c>
      <c r="V12" s="78" t="s">
        <v>141</v>
      </c>
      <c r="W12" s="49">
        <v>1</v>
      </c>
      <c r="Z12" s="12" t="s">
        <v>136</v>
      </c>
      <c r="AA12" s="5">
        <f>SUM(L$2:L$131)</f>
        <v>2503000</v>
      </c>
      <c r="AB12" s="5"/>
      <c r="AC12" s="5">
        <f>IF(AA12&gt;Data!$B$16,15,IF(AA12&gt;Data!$B$15,14,IF(AA12&gt;Data!$B$14,13,IF(AA12&gt;Data!$B$13,12,IF(AA12&gt;Data!$B$12,11,IF(AA12&gt;Data!$B$11,10,IF(AA12&gt;Data!$B$10,9,IF(AA12&gt;Data!$B$9,8,IF(AA12&gt;Data!$B$8,7,IF(AA12&gt;Data!$B$7,6,IF(AA12&gt;Data!$B$6,5,IF(AA12&gt;Data!$B$5,4,IF(AA12&gt;Data!$B$4,3,IF(AA12&gt;Data!$B$3,2,IF(AA12&gt;Data!$B$2,1,0)))))))))))))))</f>
        <v>15</v>
      </c>
    </row>
    <row r="13" spans="1:29">
      <c r="A13" s="18" t="s">
        <v>19</v>
      </c>
      <c r="B13" s="49">
        <v>1</v>
      </c>
      <c r="C13" s="48">
        <f>IF($B13=Elf!$B$1, SUM(Elf!B13), IF($B13=Elf!$C$1, SUM(Elf!B13:C13), IF($B13=Elf!$D$1, SUM(Elf!B13:D13), IF($B13=Elf!$E$1, SUM(Elf!B13:E13), IF($B13=Elf!$F$1, SUM(Elf!B13:F13), IF($B13=Elf!$G$1,  SUM(Elf!B13:G13), IF($B13=Elf!$H$1,  SUM(Elf!B13:H13), IF($B13=Elf!$I$1,  SUM(Elf!B13:I13), IF($B13=Elf!$J$1,  SUM(Elf!B13:J13), IF($B13=Elf!$K$1,  SUM(Elf!B13:K13), IF($B13=Elf!$L$1,  SUM(Elf!B13:L13), IF($B13=Elf!$M$1,  SUM(Elf!B13:M13), IF($B13=Elf!$N$1,  SUM(Elf!B13:N13), IF($B13=Elf!$O$1,  SUM(Elf!B13:O13), IF($B13=Elf!$P$1,  SUM(Elf!B13:P13), 0)))))))))))))))</f>
        <v>13200</v>
      </c>
      <c r="D13" s="48">
        <f>IF($B123=Elf!$B$1, SUM(Elf!B14), IF($B123=Elf!$C$1, SUM(Elf!B14:C14), IF($B123=Elf!$D$1, SUM(Elf!B14:D14), IF($B123=Elf!$E$1, SUM(Elf!B14:E14), IF($B123=Elf!$F$1, SUM(Elf!B14:F14), IF($B123=Elf!$G$1,  SUM(Elf!B14:G14), IF($B123=Elf!$H$1,  SUM(Elf!B14:H14), IF($B123=Elf!$I$1,  SUM(Elf!B14:I14), IF($B123=Elf!$J$1,  SUM(Elf!B14:J14), IF($B123=Elf!$K$1,  SUM(Elf!B14:K14), IF($B123=Elf!$L$1,  SUM(Elf!B14:L14), IF($B123=Elf!$M$1,  SUM(Elf!B14:M14), IF($B123=Elf!$N$1,  SUM(Elf!B14:N14), IF($B123=Elf!$O$1,  SUM(Elf!B14:O14), IF($B123=Elf!$P$1,  SUM(Elf!B14:P14), 0)))))))))))))))</f>
        <v>66000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71" t="s">
        <v>69</v>
      </c>
      <c r="S13" s="49">
        <v>1</v>
      </c>
      <c r="T13" s="74" t="s">
        <v>109</v>
      </c>
      <c r="U13" s="49">
        <v>1</v>
      </c>
      <c r="V13" s="78" t="s">
        <v>142</v>
      </c>
      <c r="W13" s="49">
        <v>1</v>
      </c>
      <c r="Z13" s="64" t="s">
        <v>154</v>
      </c>
      <c r="AA13" s="5">
        <f>SUM(M$2:M$131)</f>
        <v>2326100</v>
      </c>
      <c r="AB13" s="5"/>
      <c r="AC13" s="5">
        <f>IF(AA13&gt;Data!$B$16,15,IF(AA13&gt;Data!$B$15,14,IF(AA13&gt;Data!$B$14,13,IF(AA13&gt;Data!$B$13,12,IF(AA13&gt;Data!$B$12,11,IF(AA13&gt;Data!$B$11,10,IF(AA13&gt;Data!$B$10,9,IF(AA13&gt;Data!$B$9,8,IF(AA13&gt;Data!$B$8,7,IF(AA13&gt;Data!$B$7,6,IF(AA13&gt;Data!$B$6,5,IF(AA13&gt;Data!$B$5,4,IF(AA13&gt;Data!$B$4,3,IF(AA13&gt;Data!$B$3,2,IF(AA13&gt;Data!$B$2,1,0)))))))))))))))</f>
        <v>15</v>
      </c>
    </row>
    <row r="14" spans="1:29">
      <c r="A14" s="69" t="s">
        <v>39</v>
      </c>
      <c r="B14" s="49">
        <v>1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71" t="s">
        <v>70</v>
      </c>
      <c r="S14" s="49">
        <v>1</v>
      </c>
      <c r="T14" s="74" t="s">
        <v>110</v>
      </c>
      <c r="U14" s="49">
        <v>1</v>
      </c>
      <c r="V14" s="78" t="s">
        <v>143</v>
      </c>
      <c r="W14" s="49">
        <v>1</v>
      </c>
      <c r="Z14" s="46" t="s">
        <v>155</v>
      </c>
      <c r="AA14" s="5">
        <f>SUM(N$2:N$131)</f>
        <v>2501500</v>
      </c>
      <c r="AB14" s="5"/>
      <c r="AC14" s="5">
        <f>IF(AA14&gt;Data!$B$16,15,IF(AA14&gt;Data!$B$15,14,IF(AA14&gt;Data!$B$14,13,IF(AA14&gt;Data!$B$13,12,IF(AA14&gt;Data!$B$12,11,IF(AA14&gt;Data!$B$11,10,IF(AA14&gt;Data!$B$10,9,IF(AA14&gt;Data!$B$9,8,IF(AA14&gt;Data!$B$8,7,IF(AA14&gt;Data!$B$7,6,IF(AA14&gt;Data!$B$6,5,IF(AA14&gt;Data!$B$5,4,IF(AA14&gt;Data!$B$4,3,IF(AA14&gt;Data!$B$3,2,IF(AA14&gt;Data!$B$2,1,0)))))))))))))))</f>
        <v>15</v>
      </c>
    </row>
    <row r="15" spans="1:29">
      <c r="A15" s="69" t="s">
        <v>41</v>
      </c>
      <c r="B15" s="49">
        <v>1</v>
      </c>
      <c r="C15" s="48"/>
      <c r="D15" s="48">
        <f>IF($B14=Elf!$B$1, SUM(Elf!B15), IF($B14=Elf!$C$1, SUM(Elf!B15:C15), IF($B14=Elf!$D$1, SUM(Elf!B15:D15), IF($B14=Elf!$E$1, SUM(Elf!B15:E15), IF($B14=Elf!$F$1, SUM(Elf!B15:F15), IF($B14=Elf!$G$1,  SUM(Elf!B15:G15), IF($B14=Elf!$H$1,  SUM(Elf!B15:H15), IF($B14=Elf!$I$1,  SUM(Elf!B15:I15), IF($B14=Elf!$J$1,  SUM(Elf!B15:J15), IF($B14=Elf!$K$1,  SUM(Elf!B15:K15), IF($B14=Elf!$L$1,  SUM(Elf!B15:L15), IF($B14=Elf!$M$1,  SUM(Elf!B15:M15), IF($B14=Elf!$N$1,  SUM(Elf!B15:N15), IF($B14=Elf!$O$1,  SUM(Elf!B15:O15), IF($B14=Elf!$P$1,  SUM(Elf!B15:P15), 0)))))))))))))))</f>
        <v>248000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71" t="s">
        <v>72</v>
      </c>
      <c r="S15" s="49">
        <v>1</v>
      </c>
      <c r="T15" s="74" t="s">
        <v>111</v>
      </c>
      <c r="U15" s="49">
        <v>1</v>
      </c>
      <c r="V15" s="57" t="s">
        <v>144</v>
      </c>
      <c r="W15" s="49">
        <v>1</v>
      </c>
      <c r="Z15" s="65" t="s">
        <v>156</v>
      </c>
      <c r="AA15" s="5">
        <f>SUM(O$2:O$131)</f>
        <v>2516000</v>
      </c>
      <c r="AB15" s="5"/>
      <c r="AC15" s="5">
        <f>IF(AA15&gt;Data!$B$16,15,IF(AA15&gt;Data!$B$15,14,IF(AA15&gt;Data!$B$14,13,IF(AA15&gt;Data!$B$13,12,IF(AA15&gt;Data!$B$12,11,IF(AA15&gt;Data!$B$11,10,IF(AA15&gt;Data!$B$10,9,IF(AA15&gt;Data!$B$9,8,IF(AA15&gt;Data!$B$8,7,IF(AA15&gt;Data!$B$7,6,IF(AA15&gt;Data!$B$6,5,IF(AA15&gt;Data!$B$5,4,IF(AA15&gt;Data!$B$4,3,IF(AA15&gt;Data!$B$3,2,IF(AA15&gt;Data!$B$2,1,0)))))))))))))))</f>
        <v>15</v>
      </c>
    </row>
    <row r="16" spans="1:29">
      <c r="A16" s="69" t="s">
        <v>42</v>
      </c>
      <c r="B16" s="49">
        <v>1</v>
      </c>
      <c r="C16" s="48"/>
      <c r="D16" s="48">
        <f>IF($B15=Elf!$B$1, SUM(Elf!B16), IF($B15=Elf!$C$1, SUM(Elf!B16:C16), IF($B15=Elf!$D$1, SUM(Elf!B16:D16), IF($B15=Elf!$E$1, SUM(Elf!B16:E16), IF($B15=Elf!$F$1, SUM(Elf!B16:F16), IF($B15=Elf!$G$1,  SUM(Elf!B16:G16), IF($B15=Elf!$H$1,  SUM(Elf!B16:H16), IF($B15=Elf!$I$1,  SUM(Elf!B16:I16), IF($B15=Elf!$J$1,  SUM(Elf!B16:J16), IF($B15=Elf!$K$1,  SUM(Elf!B16:K16), IF($B15=Elf!$L$1,  SUM(Elf!B16:L16), IF($B15=Elf!$M$1,  SUM(Elf!B16:M16), IF($B15=Elf!$N$1,  SUM(Elf!B16:N16), IF($B15=Elf!$O$1,  SUM(Elf!B16:O16), IF($B15=Elf!$P$1,  SUM(Elf!B16:P16), 0)))))))))))))))</f>
        <v>306000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71" t="s">
        <v>71</v>
      </c>
      <c r="S16" s="49">
        <v>1</v>
      </c>
      <c r="T16" s="74" t="s">
        <v>112</v>
      </c>
      <c r="U16" s="49">
        <v>1</v>
      </c>
      <c r="V16" s="57" t="s">
        <v>145</v>
      </c>
      <c r="W16" s="49">
        <v>1</v>
      </c>
      <c r="Z16" s="66" t="s">
        <v>157</v>
      </c>
      <c r="AA16" s="5">
        <f>SUM(P$2:P$131)</f>
        <v>2496000</v>
      </c>
      <c r="AB16" s="5"/>
      <c r="AC16" s="5">
        <f>IF(AA16&gt;Data!$B$16,15,IF(AA16&gt;Data!$B$15,14,IF(AA16&gt;Data!$B$14,13,IF(AA16&gt;Data!$B$13,12,IF(AA16&gt;Data!$B$12,11,IF(AA16&gt;Data!$B$11,10,IF(AA16&gt;Data!$B$10,9,IF(AA16&gt;Data!$B$9,8,IF(AA16&gt;Data!$B$8,7,IF(AA16&gt;Data!$B$7,6,IF(AA16&gt;Data!$B$6,5,IF(AA16&gt;Data!$B$5,4,IF(AA16&gt;Data!$B$4,3,IF(AA16&gt;Data!$B$3,2,IF(AA16&gt;Data!$B$2,1,0)))))))))))))))</f>
        <v>15</v>
      </c>
    </row>
    <row r="17" spans="1:29">
      <c r="A17" s="69" t="s">
        <v>43</v>
      </c>
      <c r="B17" s="49">
        <v>1</v>
      </c>
      <c r="C17" s="48"/>
      <c r="D17" s="48">
        <f>IF($B16=Elf!$B$1, SUM(Elf!B17), IF($B16=Elf!$C$1, SUM(Elf!B17:C17), IF($B16=Elf!$D$1, SUM(Elf!B17:D17), IF($B16=Elf!$E$1, SUM(Elf!B17:E17), IF($B16=Elf!$F$1, SUM(Elf!B17:F17), IF($B16=Elf!$G$1,  SUM(Elf!B17:G17), IF($B16=Elf!$H$1,  SUM(Elf!B17:H17), IF($B16=Elf!$I$1,  SUM(Elf!B17:I17), IF($B16=Elf!$J$1,  SUM(Elf!B17:J17), IF($B16=Elf!$K$1,  SUM(Elf!B17:K17), IF($B16=Elf!$L$1,  SUM(Elf!B17:L17), IF($B16=Elf!$M$1,  SUM(Elf!B17:M17), IF($B16=Elf!$N$1,  SUM(Elf!B17:N17), IF($B16=Elf!$O$1,  SUM(Elf!B17:O17), IF($B16=Elf!$P$1,  SUM(Elf!B17:P17), 0)))))))))))))))</f>
        <v>182000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72" t="s">
        <v>78</v>
      </c>
      <c r="S17" s="49">
        <v>1</v>
      </c>
      <c r="T17" s="74" t="s">
        <v>113</v>
      </c>
      <c r="U17" s="49">
        <v>1</v>
      </c>
      <c r="V17" s="57" t="s">
        <v>146</v>
      </c>
      <c r="W17" s="49">
        <v>1</v>
      </c>
      <c r="Z17" s="67" t="s">
        <v>158</v>
      </c>
      <c r="AA17" s="5">
        <f>SUM(Q$2:Q$131)</f>
        <v>2509000</v>
      </c>
      <c r="AB17" s="5"/>
      <c r="AC17" s="5">
        <f>IF(AA17&gt;Data!$B$16,15,IF(AA17&gt;Data!$B$15,14,IF(AA17&gt;Data!$B$14,13,IF(AA17&gt;Data!$B$13,12,IF(AA17&gt;Data!$B$12,11,IF(AA17&gt;Data!$B$11,10,IF(AA17&gt;Data!$B$10,9,IF(AA17&gt;Data!$B$9,8,IF(AA17&gt;Data!$B$8,7,IF(AA17&gt;Data!$B$7,6,IF(AA17&gt;Data!$B$6,5,IF(AA17&gt;Data!$B$5,4,IF(AA17&gt;Data!$B$4,3,IF(AA17&gt;Data!$B$3,2,IF(AA17&gt;Data!$B$2,1,0)))))))))))))))</f>
        <v>15</v>
      </c>
    </row>
    <row r="18" spans="1:29">
      <c r="A18" s="69" t="s">
        <v>44</v>
      </c>
      <c r="B18" s="49">
        <v>1</v>
      </c>
      <c r="C18" s="48"/>
      <c r="D18" s="48">
        <f>IF($B17=Elf!$B$1, SUM(Elf!B18), IF($B17=Elf!$C$1, SUM(Elf!B18:C18), IF($B17=Elf!$D$1, SUM(Elf!B18:D18), IF($B17=Elf!$E$1, SUM(Elf!B18:E18), IF($B17=Elf!$F$1, SUM(Elf!B18:F18), IF($B17=Elf!$G$1,  SUM(Elf!B18:G18), IF($B17=Elf!$H$1,  SUM(Elf!B18:H18), IF($B17=Elf!$I$1,  SUM(Elf!B18:I18), IF($B17=Elf!$J$1,  SUM(Elf!B18:J18), IF($B17=Elf!$K$1,  SUM(Elf!B18:K18), IF($B17=Elf!$L$1,  SUM(Elf!B18:L18), IF($B17=Elf!$M$1,  SUM(Elf!B18:M18), IF($B17=Elf!$N$1,  SUM(Elf!B18:N18), IF($B17=Elf!$O$1,  SUM(Elf!B18:O18), IF($B17=Elf!$P$1,  SUM(Elf!B18:P18), 0)))))))))))))))</f>
        <v>735000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72" t="s">
        <v>79</v>
      </c>
      <c r="S18" s="49">
        <v>1</v>
      </c>
      <c r="T18" s="74" t="s">
        <v>114</v>
      </c>
      <c r="U18" s="49">
        <v>1</v>
      </c>
      <c r="V18" s="57" t="s">
        <v>28</v>
      </c>
      <c r="W18" s="49">
        <v>1</v>
      </c>
      <c r="Z18" s="8" t="s">
        <v>161</v>
      </c>
    </row>
    <row r="19" spans="1:29">
      <c r="A19" s="69" t="s">
        <v>45</v>
      </c>
      <c r="B19" s="49">
        <v>1</v>
      </c>
      <c r="C19" s="48"/>
      <c r="D19" s="48">
        <f>IF($B18=Elf!$B$1, SUM(Elf!B19), IF($B18=Elf!$C$1, SUM(Elf!B19:C19), IF($B18=Elf!$D$1, SUM(Elf!B19:D19), IF($B18=Elf!$E$1, SUM(Elf!B19:E19), IF($B18=Elf!$F$1, SUM(Elf!B19:F19), IF($B18=Elf!$G$1,  SUM(Elf!B19:G19), IF($B18=Elf!$H$1,  SUM(Elf!B19:H19), IF($B18=Elf!$I$1,  SUM(Elf!B19:I19), IF($B18=Elf!$J$1,  SUM(Elf!B19:J19), IF($B18=Elf!$K$1,  SUM(Elf!B19:K19), IF($B18=Elf!$L$1,  SUM(Elf!B19:L19), IF($B18=Elf!$M$1,  SUM(Elf!B19:M19), IF($B18=Elf!$N$1,  SUM(Elf!B19:N19), IF($B18=Elf!$O$1,  SUM(Elf!B19:O19), IF($B18=Elf!$P$1,  SUM(Elf!B19:P19), 0)))))))))))))))</f>
        <v>158000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72" t="s">
        <v>80</v>
      </c>
      <c r="S19" s="49">
        <v>1</v>
      </c>
      <c r="T19" s="74" t="s">
        <v>115</v>
      </c>
      <c r="U19" s="49">
        <v>1</v>
      </c>
      <c r="V19" s="79" t="s">
        <v>147</v>
      </c>
      <c r="W19" s="49">
        <v>1</v>
      </c>
    </row>
    <row r="20" spans="1:29">
      <c r="A20" s="69" t="s">
        <v>47</v>
      </c>
      <c r="B20" s="49">
        <v>1</v>
      </c>
      <c r="C20" s="48"/>
      <c r="D20" s="48">
        <f>IF($B19=Elf!$B$1, SUM(Elf!B20), IF($B19=Elf!$C$1, SUM(Elf!B20:C20), IF($B19=Elf!$D$1, SUM(Elf!B20:D20), IF($B19=Elf!$E$1, SUM(Elf!B20:E20), IF($B19=Elf!$F$1, SUM(Elf!B20:F20), IF($B19=Elf!$G$1,  SUM(Elf!B20:G20), IF($B19=Elf!$H$1,  SUM(Elf!B20:H20), IF($B19=Elf!$I$1,  SUM(Elf!B20:I20), IF($B19=Elf!$J$1,  SUM(Elf!B20:J20), IF($B19=Elf!$K$1,  SUM(Elf!B20:K20), IF($B19=Elf!$L$1,  SUM(Elf!B20:L20), IF($B19=Elf!$M$1,  SUM(Elf!B20:M20), IF($B19=Elf!$N$1,  SUM(Elf!B20:N20), IF($B19=Elf!$O$1,  SUM(Elf!B20:O20), IF($B19=Elf!$P$1,  SUM(Elf!B20:P20), 0)))))))))))))))</f>
        <v>158000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72" t="s">
        <v>162</v>
      </c>
      <c r="S20" s="49">
        <v>1</v>
      </c>
      <c r="T20" s="75" t="s">
        <v>117</v>
      </c>
      <c r="U20" s="49">
        <v>1</v>
      </c>
      <c r="V20" s="79" t="s">
        <v>148</v>
      </c>
      <c r="W20" s="49">
        <v>1</v>
      </c>
    </row>
    <row r="21" spans="1:29">
      <c r="A21" s="69" t="s">
        <v>48</v>
      </c>
      <c r="B21" s="49">
        <v>1</v>
      </c>
      <c r="C21" s="48"/>
      <c r="D21" s="48">
        <f>IF($B20=Elf!$B$1, SUM(Elf!B21), IF($B20=Elf!$C$1, SUM(Elf!B21:C21), IF($B20=Elf!$D$1, SUM(Elf!B21:D21), IF($B20=Elf!$E$1, SUM(Elf!B21:E21), IF($B20=Elf!$F$1, SUM(Elf!B21:F21), IF($B20=Elf!$G$1,  SUM(Elf!B21:G21), IF($B20=Elf!$H$1,  SUM(Elf!B21:H21), IF($B20=Elf!$I$1,  SUM(Elf!B21:I21), IF($B20=Elf!$J$1,  SUM(Elf!B21:J21), IF($B20=Elf!$K$1,  SUM(Elf!B21:K21), IF($B20=Elf!$L$1,  SUM(Elf!B21:L21), IF($B20=Elf!$M$1,  SUM(Elf!B21:M21), IF($B20=Elf!$N$1,  SUM(Elf!B21:N21), IF($B20=Elf!$O$1,  SUM(Elf!B21:O21), IF($B20=Elf!$P$1,  SUM(Elf!B21:P21), 0)))))))))))))))</f>
        <v>301500</v>
      </c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72" t="s">
        <v>82</v>
      </c>
      <c r="S21" s="49">
        <v>1</v>
      </c>
      <c r="T21" s="75" t="s">
        <v>118</v>
      </c>
      <c r="U21" s="49">
        <v>1</v>
      </c>
      <c r="V21" s="79" t="s">
        <v>149</v>
      </c>
      <c r="W21" s="49">
        <v>1</v>
      </c>
    </row>
    <row r="22" spans="1:29">
      <c r="A22" s="70" t="s">
        <v>49</v>
      </c>
      <c r="B22" s="49">
        <v>1</v>
      </c>
      <c r="C22" s="48"/>
      <c r="D22" s="48">
        <f>IF($B21=Elf!$B$1, SUM(Elf!B22), IF($B21=Elf!$C$1, SUM(Elf!B22:C22), IF($B21=Elf!$D$1, SUM(Elf!B22:D22), IF($B21=Elf!$E$1, SUM(Elf!B22:E22), IF($B21=Elf!$F$1, SUM(Elf!B22:F22), IF($B21=Elf!$G$1,  SUM(Elf!B22:G22), IF($B21=Elf!$H$1,  SUM(Elf!B22:H22), IF($B21=Elf!$I$1,  SUM(Elf!B22:I22), IF($B21=Elf!$J$1,  SUM(Elf!B22:J22), IF($B21=Elf!$K$1,  SUM(Elf!B22:K22), IF($B21=Elf!$L$1,  SUM(Elf!B22:L22), IF($B21=Elf!$M$1,  SUM(Elf!B22:M22), IF($B21=Elf!$N$1,  SUM(Elf!B22:N22), IF($B21=Elf!$O$1,  SUM(Elf!B22:O22), IF($B21=Elf!$P$1,  SUM(Elf!B22:P22), 0)))))))))))))))</f>
        <v>414000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72" t="s">
        <v>83</v>
      </c>
      <c r="S22" s="49">
        <v>1</v>
      </c>
      <c r="T22" s="75" t="s">
        <v>119</v>
      </c>
      <c r="U22" s="49">
        <v>1</v>
      </c>
      <c r="V22" s="80" t="s">
        <v>150</v>
      </c>
      <c r="W22" s="49">
        <v>1</v>
      </c>
    </row>
    <row r="23" spans="1:29">
      <c r="A23" s="70" t="s">
        <v>50</v>
      </c>
      <c r="B23" s="49">
        <v>1</v>
      </c>
      <c r="C23" s="48"/>
      <c r="D23" s="48"/>
      <c r="E23" s="48">
        <f>IF($B22=Elf!$B$1, SUM(Elf!B23), IF($B22=Elf!$C$1, SUM(Elf!B23:C23), IF($B22=Elf!$D$1, SUM(Elf!B23:D23), IF($B22=Elf!$E$1, SUM(Elf!B23:E23), IF($B22=Elf!$F$1, SUM(Elf!B23:F23), IF($B22=Elf!$G$1,  SUM(Elf!B23:G23), IF($B22=Elf!$H$1,  SUM(Elf!B23:H23), IF($B22=Elf!$I$1,  SUM(Elf!B23:I23), IF($B22=Elf!$J$1,  SUM(Elf!B23:J23), IF($B22=Elf!$K$1,  SUM(Elf!B23:K23), IF($B22=Elf!$L$1,  SUM(Elf!B23:L23), IF($B22=Elf!$M$1,  SUM(Elf!B23:M23), IF($B22=Elf!$N$1,  SUM(Elf!B23:N23), IF($B22=Elf!$O$1,  SUM(Elf!B23:O23), IF($B22=Elf!$P$1,  SUM(Elf!B23:P23), 0)))))))))))))))</f>
        <v>106400</v>
      </c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72" t="s">
        <v>84</v>
      </c>
      <c r="S23" s="49">
        <v>1</v>
      </c>
      <c r="T23" s="75" t="s">
        <v>120</v>
      </c>
      <c r="U23" s="49">
        <v>1</v>
      </c>
      <c r="V23" s="80" t="s">
        <v>151</v>
      </c>
      <c r="W23" s="49">
        <v>1</v>
      </c>
    </row>
    <row r="24" spans="1:29">
      <c r="A24" s="70" t="s">
        <v>51</v>
      </c>
      <c r="B24" s="49">
        <v>1</v>
      </c>
      <c r="C24" s="48"/>
      <c r="D24" s="48"/>
      <c r="E24" s="48">
        <f>IF($B23=Elf!$B$1, SUM(Elf!B24), IF($B23=Elf!$C$1, SUM(Elf!B24:C24), IF($B23=Elf!$D$1, SUM(Elf!B24:D24), IF($B23=Elf!$E$1, SUM(Elf!B24:E24), IF($B23=Elf!$F$1, SUM(Elf!B24:F24), IF($B23=Elf!$G$1,  SUM(Elf!B24:G24), IF($B23=Elf!$H$1,  SUM(Elf!B24:H24), IF($B23=Elf!$I$1,  SUM(Elf!B24:I24), IF($B23=Elf!$J$1,  SUM(Elf!B24:J24), IF($B23=Elf!$K$1,  SUM(Elf!B24:K24), IF($B23=Elf!$L$1,  SUM(Elf!B24:L24), IF($B23=Elf!$M$1,  SUM(Elf!B24:M24), IF($B23=Elf!$N$1,  SUM(Elf!B24:N24), IF($B23=Elf!$O$1,  SUM(Elf!B24:O24), IF($B23=Elf!$P$1,  SUM(Elf!B24:P24), 0)))))))))))))))</f>
        <v>85400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72" t="s">
        <v>85</v>
      </c>
      <c r="S24" s="49">
        <v>1</v>
      </c>
      <c r="T24" s="75" t="s">
        <v>121</v>
      </c>
      <c r="U24" s="49">
        <v>1</v>
      </c>
      <c r="V24" s="81" t="s">
        <v>29</v>
      </c>
      <c r="W24" s="49">
        <v>1</v>
      </c>
    </row>
    <row r="25" spans="1:29">
      <c r="A25" s="18" t="s">
        <v>52</v>
      </c>
      <c r="B25" s="49">
        <v>8</v>
      </c>
      <c r="C25" s="48"/>
      <c r="D25" s="48"/>
      <c r="E25" s="48">
        <f>IF($B24=Elf!$B$1, SUM(Elf!B25), IF($B24=Elf!$C$1, SUM(Elf!B25:C25), IF($B24=Elf!$D$1, SUM(Elf!B25:D25), IF($B24=Elf!$E$1, SUM(Elf!B25:E25), IF($B24=Elf!$F$1, SUM(Elf!B25:F25), IF($B24=Elf!$G$1,  SUM(Elf!B25:G25), IF($B24=Elf!$H$1,  SUM(Elf!B25:H25), IF($B24=Elf!$I$1,  SUM(Elf!B25:I25), IF($B24=Elf!$J$1,  SUM(Elf!B25:J25), IF($B24=Elf!$K$1,  SUM(Elf!B25:K25), IF($B24=Elf!$L$1,  SUM(Elf!B25:L25), IF($B24=Elf!$M$1,  SUM(Elf!B25:M25), IF($B24=Elf!$N$1,  SUM(Elf!B25:N25), IF($B24=Elf!$O$1,  SUM(Elf!B25:O25), IF($B24=Elf!$P$1,  SUM(Elf!B25:P25), 0)))))))))))))))</f>
        <v>103600</v>
      </c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72" t="s">
        <v>86</v>
      </c>
      <c r="S25" s="49">
        <v>1</v>
      </c>
      <c r="T25" s="75" t="s">
        <v>122</v>
      </c>
      <c r="U25" s="49">
        <v>1</v>
      </c>
      <c r="V25" s="81" t="s">
        <v>152</v>
      </c>
      <c r="W25" s="49">
        <v>1</v>
      </c>
    </row>
    <row r="26" spans="1:29">
      <c r="A26" s="18" t="s">
        <v>53</v>
      </c>
      <c r="B26" s="49">
        <v>1</v>
      </c>
      <c r="C26" s="48"/>
      <c r="D26" s="48"/>
      <c r="E26" s="48">
        <f>IF($B25=Elf!$B$1, SUM(Elf!B26), IF($B25=Elf!$C$1, SUM(Elf!B26:C26), IF($B25=Elf!$D$1, SUM(Elf!B26:D26), IF($B25=Elf!$E$1, SUM(Elf!B26:E26), IF($B25=Elf!$F$1, SUM(Elf!B26:F26), IF($B25=Elf!$G$1,  SUM(Elf!B26:G26), IF($B25=Elf!$H$1,  SUM(Elf!B26:H26), IF($B25=Elf!$I$1,  SUM(Elf!B26:I26), IF($B25=Elf!$J$1,  SUM(Elf!B26:J26), IF($B25=Elf!$K$1,  SUM(Elf!B26:K26), IF($B25=Elf!$L$1,  SUM(Elf!B26:L26), IF($B25=Elf!$M$1,  SUM(Elf!B26:M26), IF($B25=Elf!$N$1,  SUM(Elf!B26:N26), IF($B25=Elf!$O$1,  SUM(Elf!B26:O26), IF($B25=Elf!$P$1,  SUM(Elf!B26:P26), 0)))))))))))))))</f>
        <v>17000</v>
      </c>
      <c r="F26" s="48">
        <f>IF($B43=Elf!$B$1, SUM(Elf!B43), IF($B43=Elf!$C$1, SUM(Elf!B43:C43), IF($B43=Elf!$D$1, SUM(Elf!B43:D43), IF($B43=Elf!$E$1, SUM(Elf!B43:E43), IF($B43=Elf!$F$1, SUM(Elf!B43:F43), IF($B43=Elf!$G$1,  SUM(Elf!B43:G43), IF($B43=Elf!$H$1,  SUM(Elf!B43:H43), IF($B43=Elf!$I$1,  SUM(Elf!B43:I43), IF($B43=Elf!$J$1,  SUM(Elf!B43:J43), IF($B43=Elf!$K$1,  SUM(Elf!B43:K43), IF($B43=Elf!$L$1,  SUM(Elf!B43:L43), IF($B43=Elf!$M$1,  SUM(Elf!B43:M43), IF($B43=Elf!$N$1,  SUM(Elf!B43:N43), IF($B43=Elf!$O$1,  SUM(Elf!B43:O43), IF($B43=Elf!$P$1,  SUM(Elf!B43:P43), 0)))))))))))))))</f>
        <v>17000</v>
      </c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72" t="s">
        <v>87</v>
      </c>
      <c r="S26" s="49">
        <v>1</v>
      </c>
      <c r="T26" s="75" t="s">
        <v>123</v>
      </c>
      <c r="U26" s="49">
        <v>1</v>
      </c>
      <c r="V26" s="18" t="s">
        <v>153</v>
      </c>
      <c r="W26" s="49">
        <v>1</v>
      </c>
    </row>
    <row r="27" spans="1:29">
      <c r="A27" s="70" t="s">
        <v>54</v>
      </c>
      <c r="B27" s="49">
        <v>1</v>
      </c>
      <c r="C27" s="48"/>
      <c r="D27" s="48"/>
      <c r="E27" s="48">
        <f>IF($B26=Elf!$B$1, SUM(Elf!B27), IF($B26=Elf!$C$1, SUM(Elf!B27:C27), IF($B26=Elf!$D$1, SUM(Elf!B27:D27), IF($B26=Elf!$E$1, SUM(Elf!B27:E27), IF($B26=Elf!$F$1, SUM(Elf!B27:F27), IF($B26=Elf!$G$1,  SUM(Elf!B27:G27), IF($B26=Elf!$H$1,  SUM(Elf!B27:H27), IF($B26=Elf!$I$1,  SUM(Elf!B27:I27), IF($B26=Elf!$J$1,  SUM(Elf!B27:J27), IF($B26=Elf!$K$1,  SUM(Elf!B27:K27), IF($B26=Elf!$L$1,  SUM(Elf!B27:L27), IF($B26=Elf!$M$1,  SUM(Elf!B27:M27), IF($B26=Elf!$N$1,  SUM(Elf!B27:N27), IF($B26=Elf!$O$1,  SUM(Elf!B27:O27), IF($B26=Elf!$P$1,  SUM(Elf!B27:P27), 0)))))))))))))))</f>
        <v>328000</v>
      </c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72" t="s">
        <v>88</v>
      </c>
      <c r="S27" s="49">
        <v>1</v>
      </c>
      <c r="T27" s="75" t="s">
        <v>124</v>
      </c>
      <c r="U27" s="49">
        <v>1</v>
      </c>
      <c r="V27" s="16"/>
      <c r="W27" s="50"/>
    </row>
    <row r="28" spans="1:29">
      <c r="A28" s="70" t="s">
        <v>55</v>
      </c>
      <c r="B28" s="49">
        <v>1</v>
      </c>
      <c r="C28" s="48"/>
      <c r="D28" s="48"/>
      <c r="E28" s="48">
        <f>IF($B27=Elf!$B$1, SUM(Elf!B28), IF($B27=Elf!$C$1, SUM(Elf!B28:C28), IF($B27=Elf!$D$1, SUM(Elf!B28:D28), IF($B27=Elf!$E$1, SUM(Elf!B28:E28), IF($B27=Elf!$F$1, SUM(Elf!B28:F28), IF($B27=Elf!$G$1,  SUM(Elf!B28:G28), IF($B27=Elf!$H$1,  SUM(Elf!B28:H28), IF($B27=Elf!$I$1,  SUM(Elf!B28:I28), IF($B27=Elf!$J$1,  SUM(Elf!B28:J28), IF($B27=Elf!$K$1,  SUM(Elf!B28:K28), IF($B27=Elf!$L$1,  SUM(Elf!B28:L28), IF($B27=Elf!$M$1,  SUM(Elf!B28:M28), IF($B27=Elf!$N$1,  SUM(Elf!B28:N28), IF($B27=Elf!$O$1,  SUM(Elf!B28:O28), IF($B27=Elf!$P$1,  SUM(Elf!B28:P28), 0)))))))))))))))</f>
        <v>327200</v>
      </c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18" t="s">
        <v>89</v>
      </c>
      <c r="S28" s="49">
        <v>1</v>
      </c>
      <c r="T28" s="75" t="s">
        <v>125</v>
      </c>
      <c r="U28" s="49">
        <v>1</v>
      </c>
      <c r="V28" s="16"/>
      <c r="W28" s="50"/>
    </row>
    <row r="29" spans="1:29">
      <c r="A29" s="70" t="s">
        <v>56</v>
      </c>
      <c r="B29" s="49">
        <v>1</v>
      </c>
      <c r="C29" s="48"/>
      <c r="D29" s="48"/>
      <c r="E29" s="48">
        <f>IF($B28=Elf!$B$1, SUM(Elf!B29), IF($B28=Elf!$C$1, SUM(Elf!B29:C29), IF($B28=Elf!$D$1, SUM(Elf!B29:D29), IF($B28=Elf!$E$1, SUM(Elf!B29:E29), IF($B28=Elf!$F$1, SUM(Elf!B29:F29), IF($B28=Elf!$G$1,  SUM(Elf!B29:G29), IF($B28=Elf!$H$1,  SUM(Elf!B29:H29), IF($B28=Elf!$I$1,  SUM(Elf!B29:I29), IF($B28=Elf!$J$1,  SUM(Elf!B29:J29), IF($B28=Elf!$K$1,  SUM(Elf!B29:K29), IF($B28=Elf!$L$1,  SUM(Elf!B29:L29), IF($B28=Elf!$M$1,  SUM(Elf!B29:M29), IF($B28=Elf!$N$1,  SUM(Elf!B29:N29), IF($B28=Elf!$O$1,  SUM(Elf!B29:O29), IF($B28=Elf!$P$1,  SUM(Elf!B29:P29), 0)))))))))))))))</f>
        <v>350400</v>
      </c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18" t="s">
        <v>90</v>
      </c>
      <c r="S29" s="49">
        <v>1</v>
      </c>
      <c r="T29" s="75" t="s">
        <v>126</v>
      </c>
      <c r="U29" s="49">
        <v>1</v>
      </c>
      <c r="V29" s="16"/>
      <c r="W29" s="50"/>
    </row>
    <row r="30" spans="1:29">
      <c r="A30" s="70" t="s">
        <v>57</v>
      </c>
      <c r="B30" s="55">
        <v>1</v>
      </c>
      <c r="C30" s="51"/>
      <c r="D30" s="51"/>
      <c r="E30" s="51">
        <f>IF($B29=Elf!$B$1, SUM(Elf!B30), IF($B29=Elf!$C$1, SUM(Elf!B30:C30), IF($B29=Elf!$D$1, SUM(Elf!B30:D30), IF($B29=Elf!$E$1, SUM(Elf!B30:E30), IF($B29=Elf!$F$1, SUM(Elf!B30:F30), IF($B29=Elf!$G$1,  SUM(Elf!B30:G30), IF($B29=Elf!$H$1,  SUM(Elf!B30:H30), IF($B29=Elf!$I$1,  SUM(Elf!B30:I30), IF($B29=Elf!$J$1,  SUM(Elf!B30:J30), IF($B29=Elf!$K$1,  SUM(Elf!B30:K30), IF($B29=Elf!$L$1,  SUM(Elf!B30:L30), IF($B29=Elf!$M$1,  SUM(Elf!B30:M30), IF($B29=Elf!$N$1,  SUM(Elf!B30:N30), IF($B29=Elf!$O$1,  SUM(Elf!B30:O30), IF($B29=Elf!$P$1,  SUM(Elf!B30:P30), 0)))))))))))))))</f>
        <v>306400</v>
      </c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73" t="s">
        <v>34</v>
      </c>
      <c r="S30" s="55">
        <v>1</v>
      </c>
      <c r="T30" s="75" t="s">
        <v>127</v>
      </c>
      <c r="U30" s="55">
        <v>1</v>
      </c>
      <c r="V30" s="16"/>
      <c r="W30" s="52"/>
    </row>
    <row r="31" spans="1:29">
      <c r="E31" s="7">
        <f>IF($B30=Elf!$B$1, SUM(Elf!B31), IF($B30=Elf!$C$1, SUM(Elf!B31:C31), IF($B30=Elf!$D$1, SUM(Elf!B31:D31), IF($B30=Elf!$E$1, SUM(Elf!B31:E31), IF($B30=Elf!$F$1, SUM(Elf!B31:F31), IF($B30=Elf!$G$1,  SUM(Elf!B31:G31), IF($B30=Elf!$H$1,  SUM(Elf!B31:H31), IF($B30=Elf!$I$1,  SUM(Elf!B31:I31), IF($B30=Elf!$J$1,  SUM(Elf!B31:J31), IF($B30=Elf!$K$1,  SUM(Elf!B31:K31), IF($B30=Elf!$L$1,  SUM(Elf!B31:L31), IF($B30=Elf!$M$1,  SUM(Elf!B31:M31), IF($B30=Elf!$N$1,  SUM(Elf!B31:N31), IF($B30=Elf!$O$1,  SUM(Elf!B31:O31), IF($B30=Elf!$P$1,  SUM(Elf!B31:P31), 0)))))))))))))))</f>
        <v>350400</v>
      </c>
    </row>
    <row r="32" spans="1:29">
      <c r="E32" s="7">
        <f>IF($S2=Elf!$B$1, SUM(Elf!B32), IF($S2=Elf!$C$1, SUM(Elf!B32:C32), IF($S2=Elf!$D$1, SUM(Elf!B32:D32), IF($S2=Elf!$E$1, SUM(Elf!B32:E32), IF($S2=Elf!$F$1, SUM(Elf!B32:F32), IF($S2=Elf!$G$1,  SUM(Elf!B32:G32), IF($S2=Elf!$H$1,  SUM(Elf!B32:H32), IF($S2=Elf!$I$1,  SUM(Elf!B32:I32), IF($S2=Elf!$J$1,  SUM(Elf!B32:J32), IF($S2=Elf!$K$1,  SUM(Elf!B32:K32), IF($S2=Elf!$L$1,  SUM(Elf!B32:L32), IF($S2=Elf!$M$1,  SUM(Elf!B32:M32), IF($S2=Elf!$N$1,  SUM(Elf!B32:N32), IF($S2=Elf!$O$1,  SUM(Elf!B32:O32), IF($S2=Elf!$P$1,  SUM(Elf!B32:P32), 0)))))))))))))))</f>
        <v>78000</v>
      </c>
    </row>
    <row r="33" spans="1:6">
      <c r="E33" s="7">
        <f>IF($S3=Elf!$B$1, SUM(Elf!B33), IF($S3=Elf!$C$1, SUM(Elf!B33:C33), IF($S3=Elf!$D$1, SUM(Elf!B33:D33), IF($S3=Elf!$E$1, SUM(Elf!B33:E33), IF($S3=Elf!$F$1, SUM(Elf!B33:F33), IF($S3=Elf!$G$1,  SUM(Elf!B33:G33), IF($S3=Elf!$H$1,  SUM(Elf!B33:H33), IF($S3=Elf!$I$1,  SUM(Elf!B33:I33), IF($S3=Elf!$J$1,  SUM(Elf!B33:J33), IF($S3=Elf!$K$1,  SUM(Elf!B33:K33), IF($S3=Elf!$L$1,  SUM(Elf!B33:L33), IF($S3=Elf!$M$1,  SUM(Elf!B33:M33), IF($S3=Elf!$N$1,  SUM(Elf!B33:N33), IF($S3=Elf!$O$1,  SUM(Elf!B33:O33), IF($S3=Elf!$P$1,  SUM(Elf!B33:P33), 0)))))))))))))))</f>
        <v>78000</v>
      </c>
    </row>
    <row r="34" spans="1:6">
      <c r="E34" s="7">
        <f>IF($S4=Elf!$B$1, SUM(Elf!B34), IF($S4=Elf!$C$1, SUM(Elf!B34:C34), IF($S4=Elf!$D$1, SUM(Elf!B34:D34), IF($S4=Elf!$E$1, SUM(Elf!B34:E34), IF($S4=Elf!$F$1, SUM(Elf!B34:F34), IF($S4=Elf!$G$1,  SUM(Elf!B34:G34), IF($S4=Elf!$H$1,  SUM(Elf!B34:H34), IF($S4=Elf!$I$1,  SUM(Elf!B34:I34), IF($S4=Elf!$J$1,  SUM(Elf!B34:J34), IF($S4=Elf!$K$1,  SUM(Elf!B34:K34), IF($S4=Elf!$L$1,  SUM(Elf!B34:L34), IF($S4=Elf!$M$1,  SUM(Elf!B34:M34), IF($S4=Elf!$N$1,  SUM(Elf!B34:N34), IF($S4=Elf!$O$1,  SUM(Elf!B34:O34), IF($S4=Elf!$P$1,  SUM(Elf!B34:P34), 0)))))))))))))))</f>
        <v>78000</v>
      </c>
    </row>
    <row r="35" spans="1:6">
      <c r="E35" s="7">
        <f>IF($S5=Elf!$B$1, SUM(Elf!B35), IF($S5=Elf!$C$1, SUM(Elf!B35:C35), IF($S5=Elf!$D$1, SUM(Elf!B35:D35), IF($S5=Elf!$E$1, SUM(Elf!B35:E35), IF($S5=Elf!$F$1, SUM(Elf!B35:F35), IF($S5=Elf!$G$1,  SUM(Elf!B35:G35), IF($S5=Elf!$H$1,  SUM(Elf!B35:H35), IF($S5=Elf!$I$1,  SUM(Elf!B35:I35), IF($S5=Elf!$J$1,  SUM(Elf!B35:J35), IF($S5=Elf!$K$1,  SUM(Elf!B35:K35), IF($S5=Elf!$L$1,  SUM(Elf!B35:L35), IF($S5=Elf!$M$1,  SUM(Elf!B35:M35), IF($S5=Elf!$N$1,  SUM(Elf!B35:N35), IF($S5=Elf!$O$1,  SUM(Elf!B35:O35), IF($S5=Elf!$P$1,  SUM(Elf!B35:P35), 0)))))))))))))))</f>
        <v>27300</v>
      </c>
      <c r="F35" s="7">
        <f>IF($B44=Elf!$B$1, SUM(Elf!B44), IF($B44=Elf!$C$1, SUM(Elf!B44:C44), IF($B44=Elf!$D$1, SUM(Elf!B44:D44), IF($B44=Elf!$E$1, SUM(Elf!B44:E44), IF($B44=Elf!$F$1, SUM(Elf!B44:F44), IF($B44=Elf!$G$1,  SUM(Elf!B44:G44), IF($B44=Elf!$H$1,  SUM(Elf!B44:H44), IF($B44=Elf!$I$1,  SUM(Elf!B44:I44), IF($B44=Elf!$J$1,  SUM(Elf!B44:J44), IF($B44=Elf!$K$1,  SUM(Elf!B44:K44), IF($B44=Elf!$L$1,  SUM(Elf!B44:L44), IF($B44=Elf!$M$1,  SUM(Elf!B44:M44), IF($B44=Elf!$N$1,  SUM(Elf!B44:N44), IF($B44=Elf!$O$1,  SUM(Elf!B44:O44), IF($B44=Elf!$P$1,  SUM(Elf!B44:P44), 0)))))))))))))))</f>
        <v>45500</v>
      </c>
    </row>
    <row r="36" spans="1:6">
      <c r="E36" s="7">
        <f>IF($S6=Elf!$B$1, SUM(Elf!B36), IF($S6=Elf!$C$1, SUM(Elf!B36:C36), IF($S6=Elf!$D$1, SUM(Elf!B36:D36), IF($S6=Elf!$E$1, SUM(Elf!B36:E36), IF($S6=Elf!$F$1, SUM(Elf!B36:F36), IF($S6=Elf!$G$1,  SUM(Elf!B36:G36), IF($S6=Elf!$H$1,  SUM(Elf!B36:H36), IF($S6=Elf!$I$1,  SUM(Elf!B36:I36), IF($S6=Elf!$J$1,  SUM(Elf!B36:J36), IF($S6=Elf!$K$1,  SUM(Elf!B36:K36), IF($S6=Elf!$L$1,  SUM(Elf!B36:L36), IF($S6=Elf!$M$1,  SUM(Elf!B36:M36), IF($S6=Elf!$N$1,  SUM(Elf!B36:N36), IF($S6=Elf!$O$1,  SUM(Elf!B36:O36), IF($S6=Elf!$P$1,  SUM(Elf!B36:P36), 0)))))))))))))))</f>
        <v>139500</v>
      </c>
    </row>
    <row r="37" spans="1:6">
      <c r="E37" s="7">
        <f>IF($S7=Elf!$B$1, SUM(Elf!B37), IF($S7=Elf!$C$1, SUM(Elf!B37:C37), IF($S7=Elf!$D$1, SUM(Elf!B37:D37), IF($S7=Elf!$E$1, SUM(Elf!B37:E37), IF($S7=Elf!$F$1, SUM(Elf!B37:F37), IF($S7=Elf!$G$1,  SUM(Elf!B37:G37), IF($S7=Elf!$H$1,  SUM(Elf!B37:H37), IF($S7=Elf!$I$1,  SUM(Elf!B37:I37), IF($S7=Elf!$J$1,  SUM(Elf!B37:J37), IF($S7=Elf!$K$1,  SUM(Elf!B37:K37), IF($S7=Elf!$L$1,  SUM(Elf!B37:L37), IF($S7=Elf!$M$1,  SUM(Elf!B37:M37), IF($S7=Elf!$N$1,  SUM(Elf!B37:N37), IF($S7=Elf!$O$1,  SUM(Elf!B37:O37), IF($S7=Elf!$P$1,  SUM(Elf!B37:P37), 0)))))))))))))))</f>
        <v>94300</v>
      </c>
    </row>
    <row r="38" spans="1:6">
      <c r="E38" s="7">
        <f>IF($S8=Elf!$B$1, SUM(Elf!B38), IF($S8=Elf!$C$1, SUM(Elf!B38:C38), IF($S8=Elf!$D$1, SUM(Elf!B38:D38), IF($S8=Elf!$E$1, SUM(Elf!B38:E38), IF($S8=Elf!$F$1, SUM(Elf!B38:F38), IF($S8=Elf!$G$1,  SUM(Elf!B38:G38), IF($S8=Elf!$H$1,  SUM(Elf!B38:H38), IF($S8=Elf!$I$1,  SUM(Elf!B38:I38), IF($S8=Elf!$J$1,  SUM(Elf!B38:J38), IF($S8=Elf!$K$1,  SUM(Elf!B38:K38), IF($S8=Elf!$L$1,  SUM(Elf!B38:L38), IF($S8=Elf!$M$1,  SUM(Elf!B38:M38), IF($S8=Elf!$N$1,  SUM(Elf!B38:N38), IF($S8=Elf!$O$1,  SUM(Elf!B38:O38), IF($S8=Elf!$P$1,  SUM(Elf!B38:P38), 0)))))))))))))))</f>
        <v>85500</v>
      </c>
    </row>
    <row r="39" spans="1:6">
      <c r="F39" s="7">
        <f>IF($S9=Elf!$B$1, SUM(Elf!B39), IF($S9=Elf!$C$1, SUM(Elf!B39:C39), IF($S9=Elf!$D$1, SUM(Elf!B39:D39), IF($S9=Elf!$E$1, SUM(Elf!B39:E39), IF($S9=Elf!$F$1, SUM(Elf!B39:F39), IF($S9=Elf!$G$1,  SUM(Elf!B39:G39), IF($S9=Elf!$H$1,  SUM(Elf!B39:H39), IF($S9=Elf!$I$1,  SUM(Elf!B39:I39), IF($S9=Elf!$J$1,  SUM(Elf!B39:J39), IF($S9=Elf!$K$1,  SUM(Elf!B39:K39), IF($S9=Elf!$L$1,  SUM(Elf!B39:L39), IF($S9=Elf!$M$1,  SUM(Elf!B39:M39), IF($S9=Elf!$N$1,  SUM(Elf!B39:N39), IF($S9=Elf!$O$1,  SUM(Elf!B39:O39), IF($S9=Elf!$P$1,  SUM(Elf!B39:P39), 0)))))))))))))))</f>
        <v>462000</v>
      </c>
    </row>
    <row r="40" spans="1:6">
      <c r="F40" s="7">
        <f>IF($S10=Elf!$B$1, SUM(Elf!B40), IF($S10=Elf!$C$1, SUM(Elf!B40:C40), IF($S10=Elf!$D$1, SUM(Elf!B40:D40), IF($S10=Elf!$E$1, SUM(Elf!B40:E40), IF($S10=Elf!$F$1, SUM(Elf!B40:F40), IF($S10=Elf!$G$1,  SUM(Elf!B40:G40), IF($S10=Elf!$H$1,  SUM(Elf!B40:H40), IF($S10=Elf!$I$1,  SUM(Elf!B40:I40), IF($S10=Elf!$J$1,  SUM(Elf!B40:J40), IF($S10=Elf!$K$1,  SUM(Elf!B40:K40), IF($S10=Elf!$L$1,  SUM(Elf!B40:L40), IF($S10=Elf!$M$1,  SUM(Elf!B40:M40), IF($S10=Elf!$N$1,  SUM(Elf!B40:N40), IF($S10=Elf!$O$1,  SUM(Elf!B40:O40), IF($S10=Elf!$P$1,  SUM(Elf!B40:P40), 0)))))))))))))))</f>
        <v>613000</v>
      </c>
    </row>
    <row r="41" spans="1:6">
      <c r="F41" s="7">
        <f>IF($S11=Elf!$B$1, SUM(Elf!B41), IF($S11=Elf!$C$1, SUM(Elf!B41:C41), IF($S11=Elf!$D$1, SUM(Elf!B41:D41), IF($S11=Elf!$E$1, SUM(Elf!B41:E41), IF($S11=Elf!$F$1, SUM(Elf!B41:F41), IF($S11=Elf!$G$1,  SUM(Elf!B41:G41), IF($S11=Elf!$H$1,  SUM(Elf!B41:H41), IF($S11=Elf!$I$1,  SUM(Elf!B41:I41), IF($S11=Elf!$J$1,  SUM(Elf!B41:J41), IF($S11=Elf!$K$1,  SUM(Elf!B41:K41), IF($S11=Elf!$L$1,  SUM(Elf!B41:L41), IF($S11=Elf!$M$1,  SUM(Elf!B41:M41), IF($S11=Elf!$N$1,  SUM(Elf!B41:N41), IF($S11=Elf!$O$1,  SUM(Elf!B41:O41), IF($S11=Elf!$P$1,  SUM(Elf!B41:P41), 0)))))))))))))))</f>
        <v>172000</v>
      </c>
    </row>
    <row r="42" spans="1:6">
      <c r="F42" s="7">
        <f>IF($S12=Elf!$B$1, SUM(Elf!B42), IF($S12=Elf!$C$1, SUM(Elf!B42:C42), IF($S12=Elf!$D$1, SUM(Elf!B42:D42), IF($S12=Elf!$E$1, SUM(Elf!B42:E42), IF($S12=Elf!$F$1, SUM(Elf!B42:F42), IF($S12=Elf!$G$1,  SUM(Elf!B42:G42), IF($S12=Elf!$H$1,  SUM(Elf!B42:H42), IF($S12=Elf!$I$1,  SUM(Elf!B42:I42), IF($S12=Elf!$J$1,  SUM(Elf!B42:J42), IF($S12=Elf!$K$1,  SUM(Elf!B42:K42), IF($S12=Elf!$L$1,  SUM(Elf!B42:L42), IF($S12=Elf!$M$1,  SUM(Elf!B42:M42), IF($S12=Elf!$N$1,  SUM(Elf!B42:N42), IF($S12=Elf!$O$1,  SUM(Elf!B42:O42), IF($S12=Elf!$P$1,  SUM(Elf!B42:P42), 0)))))))))))))))</f>
        <v>196000</v>
      </c>
    </row>
    <row r="43" spans="1:6" hidden="1">
      <c r="A43" s="13" t="s">
        <v>52</v>
      </c>
      <c r="B43" s="13">
        <f>B25</f>
        <v>8</v>
      </c>
    </row>
    <row r="44" spans="1:6" hidden="1">
      <c r="A44" s="13" t="s">
        <v>61</v>
      </c>
      <c r="B44" s="13">
        <f>S5</f>
        <v>1</v>
      </c>
    </row>
    <row r="45" spans="1:6">
      <c r="F45" s="7">
        <f>IF($S13=Elf!$B$1, SUM(Elf!B45), IF($S13=Elf!$C$1, SUM(Elf!B45:C45), IF($S13=Elf!$D$1, SUM(Elf!B45:D45), IF($S13=Elf!$E$1, SUM(Elf!B45:E45), IF($S13=Elf!$F$1, SUM(Elf!B45:F45), IF($S13=Elf!$G$1,  SUM(Elf!B45:G45), IF($S13=Elf!$H$1,  SUM(Elf!B45:H45), IF($S13=Elf!$I$1,  SUM(Elf!B45:I45), IF($S13=Elf!$J$1,  SUM(Elf!B45:J45), IF($S13=Elf!$K$1,  SUM(Elf!B45:K45), IF($S13=Elf!$L$1,  SUM(Elf!B45:L45), IF($S13=Elf!$M$1,  SUM(Elf!B45:M45), IF($S13=Elf!$N$1,  SUM(Elf!B45:N45), IF($S13=Elf!$O$1,  SUM(Elf!B45:O45), IF($S13=Elf!$P$1,  SUM(Elf!B45:P45), 0)))))))))))))))</f>
        <v>264600</v>
      </c>
    </row>
    <row r="46" spans="1:6">
      <c r="F46" s="7">
        <f>IF($S14=Elf!$B$1, SUM(Elf!B46), IF($S14=Elf!$C$1, SUM(Elf!B46:C46), IF($S14=Elf!$D$1, SUM(Elf!B46:D46), IF($S14=Elf!$E$1, SUM(Elf!B46:E46), IF($S14=Elf!$F$1, SUM(Elf!B46:F46), IF($S14=Elf!$G$1,  SUM(Elf!B46:G46), IF($S14=Elf!$H$1,  SUM(Elf!B46:H46), IF($S14=Elf!$I$1,  SUM(Elf!B46:I46), IF($S14=Elf!$J$1,  SUM(Elf!B46:J46), IF($S14=Elf!$K$1,  SUM(Elf!B46:K46), IF($S14=Elf!$L$1,  SUM(Elf!B46:L46), IF($S14=Elf!$M$1,  SUM(Elf!B46:M46), IF($S14=Elf!$N$1,  SUM(Elf!B46:N46), IF($S14=Elf!$O$1,  SUM(Elf!B46:O46), IF($S14=Elf!$P$1,  SUM(Elf!B46:P46), 0)))))))))))))))</f>
        <v>249200</v>
      </c>
    </row>
    <row r="47" spans="1:6">
      <c r="F47" s="7">
        <f>IF($S15=Elf!$B$1, SUM(Elf!B47), IF($S15=Elf!$C$1, SUM(Elf!B47:C47), IF($S15=Elf!$D$1, SUM(Elf!B47:D47), IF($S15=Elf!$E$1, SUM(Elf!B47:E47), IF($S15=Elf!$F$1, SUM(Elf!B47:F47), IF($S15=Elf!$G$1,  SUM(Elf!B47:G47), IF($S15=Elf!$H$1,  SUM(Elf!B47:H47), IF($S15=Elf!$I$1,  SUM(Elf!B47:I47), IF($S15=Elf!$J$1,  SUM(Elf!B47:J47), IF($S15=Elf!$K$1,  SUM(Elf!B47:K47), IF($S15=Elf!$L$1,  SUM(Elf!B47:L47), IF($S15=Elf!$M$1,  SUM(Elf!B47:M47), IF($S15=Elf!$N$1,  SUM(Elf!B47:N47), IF($S15=Elf!$O$1,  SUM(Elf!B47:O47), IF($S15=Elf!$P$1,  SUM(Elf!B47:P47), 0)))))))))))))))</f>
        <v>242200</v>
      </c>
    </row>
    <row r="48" spans="1:6">
      <c r="F48" s="7">
        <f>IF($S16=Elf!$B$1, SUM(Elf!B48), IF($S16=Elf!$C$1, SUM(Elf!B48:C48), IF($S16=Elf!$D$1, SUM(Elf!B48:D48), IF($S16=Elf!$E$1, SUM(Elf!B48:E48), IF($S16=Elf!$F$1, SUM(Elf!B48:F48), IF($S16=Elf!$G$1,  SUM(Elf!B48:G48), IF($S16=Elf!$H$1,  SUM(Elf!B48:H48), IF($S16=Elf!$I$1,  SUM(Elf!B48:I48), IF($S16=Elf!$J$1,  SUM(Elf!B48:J48), IF($S16=Elf!$K$1,  SUM(Elf!B48:K48), IF($S16=Elf!$L$1,  SUM(Elf!B48:L48), IF($S16=Elf!$M$1,  SUM(Elf!B48:M48), IF($S16=Elf!$N$1,  SUM(Elf!B48:N48), IF($S16=Elf!$O$1,  SUM(Elf!B48:O48), IF($S16=Elf!$P$1,  SUM(Elf!B48:P48), 0)))))))))))))))</f>
        <v>229600</v>
      </c>
    </row>
    <row r="49" spans="7:8">
      <c r="G49" s="7">
        <f>IF($S17=Elf!$B$1, SUM(Elf!B49), IF($S17=Elf!$C$1, SUM(Elf!B49:C49), IF($S17=Elf!$D$1, SUM(Elf!B49:D49), IF($S17=Elf!$E$1, SUM(Elf!B49:E49), IF($S17=Elf!$F$1, SUM(Elf!B49:F49), IF($S17=Elf!$G$1,  SUM(Elf!B49:G49), IF($S17=Elf!$H$1,  SUM(Elf!B49:H49), IF($S17=Elf!$I$1,  SUM(Elf!B49:I49), IF($S17=Elf!$J$1,  SUM(Elf!B49:J49), IF($S17=Elf!$K$1,  SUM(Elf!B49:K49), IF($S17=Elf!$L$1,  SUM(Elf!B49:L49), IF($S17=Elf!$M$1,  SUM(Elf!B49:M49), IF($S17=Elf!$N$1,  SUM(Elf!B49:N49), IF($S17=Elf!$O$1,  SUM(Elf!B49:O49), IF($S17=Elf!$P$1,  SUM(Elf!B49:P49), 0)))))))))))))))</f>
        <v>182400</v>
      </c>
    </row>
    <row r="50" spans="7:8">
      <c r="G50" s="7">
        <f>IF($S18=Elf!$B$1, SUM(Elf!B50), IF($S18=Elf!$C$1, SUM(Elf!B50:C50), IF($S18=Elf!$D$1, SUM(Elf!B50:D50), IF($S18=Elf!$E$1, SUM(Elf!B50:E50), IF($S18=Elf!$F$1, SUM(Elf!B50:F50), IF($S18=Elf!$G$1,  SUM(Elf!B50:G50), IF($S18=Elf!$H$1,  SUM(Elf!B50:H50), IF($S18=Elf!$I$1,  SUM(Elf!B50:I50), IF($S18=Elf!$J$1,  SUM(Elf!B50:J50), IF($S18=Elf!$K$1,  SUM(Elf!B50:K50), IF($S18=Elf!$L$1,  SUM(Elf!B50:L50), IF($S18=Elf!$M$1,  SUM(Elf!B50:M50), IF($S18=Elf!$N$1,  SUM(Elf!B50:N50), IF($S18=Elf!$O$1,  SUM(Elf!B50:O50), IF($S18=Elf!$P$1,  SUM(Elf!B50:P50), 0)))))))))))))))</f>
        <v>192000</v>
      </c>
    </row>
    <row r="51" spans="7:8">
      <c r="G51" s="7">
        <f>IF($S19=Elf!$B$1, SUM(Elf!B51), IF($S19=Elf!$C$1, SUM(Elf!B51:C51), IF($S19=Elf!$D$1, SUM(Elf!B51:D51), IF($S19=Elf!$E$1, SUM(Elf!B51:E51), IF($S19=Elf!$F$1, SUM(Elf!B51:F51), IF($S19=Elf!$G$1,  SUM(Elf!B51:G51), IF($S19=Elf!$H$1,  SUM(Elf!B51:H51), IF($S19=Elf!$I$1,  SUM(Elf!B51:I51), IF($S19=Elf!$J$1,  SUM(Elf!B51:J51), IF($S19=Elf!$K$1,  SUM(Elf!B51:K51), IF($S19=Elf!$L$1,  SUM(Elf!B51:L51), IF($S19=Elf!$M$1,  SUM(Elf!B51:M51), IF($S19=Elf!$N$1,  SUM(Elf!B51:N51), IF($S19=Elf!$O$1,  SUM(Elf!B51:O51), IF($S19=Elf!$P$1,  SUM(Elf!B51:P51), 0)))))))))))))))</f>
        <v>107000</v>
      </c>
    </row>
    <row r="52" spans="7:8">
      <c r="G52" s="7">
        <f>IF($S20=Elf!$B$1, SUM(Elf!B52), IF($S20=Elf!$C$1, SUM(Elf!B52:C52), IF($S20=Elf!$D$1, SUM(Elf!B52:D52), IF($S20=Elf!$E$1, SUM(Elf!B52:E52), IF($S20=Elf!$F$1, SUM(Elf!B52:F52), IF($S20=Elf!$G$1,  SUM(Elf!B52:G52), IF($S20=Elf!$H$1,  SUM(Elf!B52:H52), IF($S20=Elf!$I$1,  SUM(Elf!B52:I52), IF($S20=Elf!$J$1,  SUM(Elf!B52:J52), IF($S20=Elf!$K$1,  SUM(Elf!B52:K52), IF($S20=Elf!$L$1,  SUM(Elf!B52:L52), IF($S20=Elf!$M$1,  SUM(Elf!B52:M52), IF($S20=Elf!$N$1,  SUM(Elf!B52:N52), IF($S20=Elf!$O$1,  SUM(Elf!B52:O52), IF($S20=Elf!$P$1,  SUM(Elf!B52:P52), 0)))))))))))))))</f>
        <v>117000</v>
      </c>
    </row>
    <row r="53" spans="7:8">
      <c r="G53" s="7">
        <f>IF($S21=Elf!$B$1, SUM(Elf!B53), IF($S21=Elf!$C$1, SUM(Elf!B53:C53), IF($S21=Elf!$D$1, SUM(Elf!B53:D53), IF($S21=Elf!$E$1, SUM(Elf!B53:E53), IF($S21=Elf!$F$1, SUM(Elf!B53:F53), IF($S21=Elf!$G$1,  SUM(Elf!B53:G53), IF($S21=Elf!$H$1,  SUM(Elf!B53:H53), IF($S21=Elf!$I$1,  SUM(Elf!B53:I53), IF($S21=Elf!$J$1,  SUM(Elf!B53:J53), IF($S21=Elf!$K$1,  SUM(Elf!B53:K53), IF($S21=Elf!$L$1,  SUM(Elf!B53:L53), IF($S21=Elf!$M$1,  SUM(Elf!B53:M53), IF($S21=Elf!$N$1,  SUM(Elf!B53:N53), IF($S21=Elf!$O$1,  SUM(Elf!B53:O53), IF($S21=Elf!$P$1,  SUM(Elf!B53:P53), 0)))))))))))))))</f>
        <v>328000</v>
      </c>
    </row>
    <row r="54" spans="7:8">
      <c r="G54" s="7">
        <f>IF($S22=Elf!$B$1, SUM(Elf!B54), IF($S22=Elf!$C$1, SUM(Elf!B54:C54), IF($S22=Elf!$D$1, SUM(Elf!B54:D54), IF($S22=Elf!$E$1, SUM(Elf!B54:E54), IF($S22=Elf!$F$1, SUM(Elf!B54:F54), IF($S22=Elf!$G$1,  SUM(Elf!B54:G54), IF($S22=Elf!$H$1,  SUM(Elf!B54:H54), IF($S22=Elf!$I$1,  SUM(Elf!B54:I54), IF($S22=Elf!$J$1,  SUM(Elf!B54:J54), IF($S22=Elf!$K$1,  SUM(Elf!B54:K54), IF($S22=Elf!$L$1,  SUM(Elf!B54:L54), IF($S22=Elf!$M$1,  SUM(Elf!B54:M54), IF($S22=Elf!$N$1,  SUM(Elf!B54:N54), IF($S22=Elf!$O$1,  SUM(Elf!B54:O54), IF($S22=Elf!$P$1,  SUM(Elf!B54:P54), 0)))))))))))))))</f>
        <v>448000</v>
      </c>
    </row>
    <row r="55" spans="7:8">
      <c r="G55" s="7">
        <f>IF($S23=Elf!$B$1, SUM(Elf!B55), IF($S23=Elf!$C$1, SUM(Elf!B55:C55), IF($S23=Elf!$D$1, SUM(Elf!B55:D55), IF($S23=Elf!$E$1, SUM(Elf!B55:E55), IF($S23=Elf!$F$1, SUM(Elf!B55:F55), IF($S23=Elf!$G$1,  SUM(Elf!B55:G55), IF($S23=Elf!$H$1,  SUM(Elf!B55:H55), IF($S23=Elf!$I$1,  SUM(Elf!B55:I55), IF($S23=Elf!$J$1,  SUM(Elf!B55:J55), IF($S23=Elf!$K$1,  SUM(Elf!B55:K55), IF($S23=Elf!$L$1,  SUM(Elf!B55:L55), IF($S23=Elf!$M$1,  SUM(Elf!B55:M55), IF($S23=Elf!$N$1,  SUM(Elf!B55:N55), IF($S23=Elf!$O$1,  SUM(Elf!B55:O55), IF($S23=Elf!$P$1,  SUM(Elf!B55:P55), 0)))))))))))))))</f>
        <v>347000</v>
      </c>
    </row>
    <row r="56" spans="7:8">
      <c r="G56" s="7">
        <f>IF($S24=Elf!$B$1, SUM(Elf!B56), IF($S24=Elf!$C$1, SUM(Elf!B56:C56), IF($S24=Elf!$D$1, SUM(Elf!B56:D56), IF($S24=Elf!$E$1, SUM(Elf!B56:E56), IF($S24=Elf!$F$1, SUM(Elf!B56:F56), IF($S24=Elf!$G$1,  SUM(Elf!B56:G56), IF($S24=Elf!$H$1,  SUM(Elf!B56:H56), IF($S24=Elf!$I$1,  SUM(Elf!B56:I56), IF($S24=Elf!$J$1,  SUM(Elf!B56:J56), IF($S24=Elf!$K$1,  SUM(Elf!B56:K56), IF($S24=Elf!$L$1,  SUM(Elf!B56:L56), IF($S24=Elf!$M$1,  SUM(Elf!B56:M56), IF($S24=Elf!$N$1,  SUM(Elf!B56:N56), IF($S24=Elf!$O$1,  SUM(Elf!B56:O56), IF($S24=Elf!$P$1,  SUM(Elf!B56:P56), 0)))))))))))))))</f>
        <v>390000</v>
      </c>
    </row>
    <row r="57" spans="7:8">
      <c r="G57" s="7">
        <f>IF($S25=Elf!$B$1, SUM(Elf!B57), IF($S25=Elf!$C$1, SUM(Elf!B57:C57), IF($S25=Elf!$D$1, SUM(Elf!B57:D57), IF($S25=Elf!$E$1, SUM(Elf!B57:E57), IF($S25=Elf!$F$1, SUM(Elf!B57:F57), IF($S25=Elf!$G$1,  SUM(Elf!B57:G57), IF($S25=Elf!$H$1,  SUM(Elf!B57:H57), IF($S25=Elf!$I$1,  SUM(Elf!B57:I57), IF($S25=Elf!$J$1,  SUM(Elf!B57:J57), IF($S25=Elf!$K$1,  SUM(Elf!B57:K57), IF($S25=Elf!$L$1,  SUM(Elf!B57:L57), IF($S25=Elf!$M$1,  SUM(Elf!B57:M57), IF($S25=Elf!$N$1,  SUM(Elf!B57:N57), IF($S25=Elf!$O$1,  SUM(Elf!B57:O57), IF($S25=Elf!$P$1,  SUM(Elf!B57:P57), 0)))))))))))))))</f>
        <v>165000</v>
      </c>
    </row>
    <row r="58" spans="7:8">
      <c r="G58" s="7">
        <f>IF($S26=Elf!$B$1, SUM(Elf!B58), IF($S26=Elf!$C$1, SUM(Elf!B58:C58), IF($S26=Elf!$D$1, SUM(Elf!B58:D58), IF($S26=Elf!$E$1, SUM(Elf!B58:E58), IF($S26=Elf!$F$1, SUM(Elf!B58:F58), IF($S26=Elf!$G$1,  SUM(Elf!B58:G58), IF($S26=Elf!$H$1,  SUM(Elf!B58:H58), IF($S26=Elf!$I$1,  SUM(Elf!B58:I58), IF($S26=Elf!$J$1,  SUM(Elf!B58:J58), IF($S26=Elf!$K$1,  SUM(Elf!B58:K58), IF($S26=Elf!$L$1,  SUM(Elf!B58:L58), IF($S26=Elf!$M$1,  SUM(Elf!B58:M58), IF($S26=Elf!$N$1,  SUM(Elf!B58:N58), IF($S26=Elf!$O$1,  SUM(Elf!B58:O58), IF($S26=Elf!$P$1,  SUM(Elf!B58:P58), 0)))))))))))))))</f>
        <v>80500</v>
      </c>
    </row>
    <row r="59" spans="7:8">
      <c r="G59" s="7">
        <f>IF($S27=Elf!$B$1, SUM(Elf!B59), IF($S27=Elf!$C$1, SUM(Elf!B59:C59), IF($S27=Elf!$D$1, SUM(Elf!B59:D59), IF($S27=Elf!$E$1, SUM(Elf!B59:E59), IF($S27=Elf!$F$1, SUM(Elf!B59:F59), IF($S27=Elf!$G$1,  SUM(Elf!B59:G59), IF($S27=Elf!$H$1,  SUM(Elf!B59:H59), IF($S27=Elf!$I$1,  SUM(Elf!B59:I59), IF($S27=Elf!$J$1,  SUM(Elf!B59:J59), IF($S27=Elf!$K$1,  SUM(Elf!B59:K59), IF($S27=Elf!$L$1,  SUM(Elf!B59:L59), IF($S27=Elf!$M$1,  SUM(Elf!B59:M59), IF($S27=Elf!$N$1,  SUM(Elf!B59:N59), IF($S27=Elf!$O$1,  SUM(Elf!B59:O59), IF($S27=Elf!$P$1,  SUM(Elf!B59:P59), 0)))))))))))))))</f>
        <v>80500</v>
      </c>
    </row>
    <row r="60" spans="7:8">
      <c r="G60" s="7">
        <f>IF($S28=Elf!$B$1, SUM(Elf!B60), IF($S28=Elf!$C$1, SUM(Elf!B60:C60), IF($S28=Elf!$D$1, SUM(Elf!B60:D60), IF($S28=Elf!$E$1, SUM(Elf!B60:E60), IF($S28=Elf!$F$1, SUM(Elf!B60:F60), IF($S28=Elf!$G$1,  SUM(Elf!B60:G60), IF($S28=Elf!$H$1,  SUM(Elf!B60:H60), IF($S28=Elf!$I$1,  SUM(Elf!B60:I60), IF($S28=Elf!$J$1,  SUM(Elf!B60:J60), IF($S28=Elf!$K$1,  SUM(Elf!B60:K60), IF($S28=Elf!$L$1,  SUM(Elf!B60:L60), IF($S28=Elf!$M$1,  SUM(Elf!B60:M60), IF($S28=Elf!$N$1,  SUM(Elf!B60:N60), IF($S28=Elf!$O$1,  SUM(Elf!B60:O60), IF($S28=Elf!$P$1,  SUM(Elf!B60:P60), 0)))))))))))))))</f>
        <v>80500</v>
      </c>
      <c r="H60" s="7">
        <f>IF($B72=Elf!$B$1, SUM(Elf!B72), IF($B72=Elf!$C$1, SUM(Elf!B72:C72), IF($B72=Elf!$D$1, SUM(Elf!B72:D72), IF($B72=Elf!$E$1, SUM(Elf!B72:E72), IF($B72=Elf!$F$1, SUM(Elf!B72:F72), IF($B72=Elf!$G$1,  SUM(Elf!B72:G72), IF($B72=Elf!$H$1,  SUM(Elf!B72:H72), IF($B72=Elf!$I$1,  SUM(Elf!B72:I72), IF($B72=Elf!$J$1,  SUM(Elf!B72:J72), IF($B72=Elf!$K$1,  SUM(Elf!B72:K72), IF($B72=Elf!$L$1,  SUM(Elf!B72:L72), IF($B72=Elf!$M$1,  SUM(Elf!B72:M72), IF($B72=Elf!$N$1,  SUM(Elf!B72:N72), IF($B72=Elf!$O$1,  SUM(Elf!B72:O72), IF($B72=Elf!$P$1,  SUM(Elf!B72:P72), 0)))))))))))))))</f>
        <v>115000</v>
      </c>
    </row>
    <row r="61" spans="7:8">
      <c r="G61" s="7">
        <f>IF($S29=Elf!$B$1, SUM(Elf!B61), IF($S29=Elf!$C$1, SUM(Elf!B61:C61), IF($S29=Elf!$D$1, SUM(Elf!B61:D61), IF($S29=Elf!$E$1, SUM(Elf!B61:E61), IF($S29=Elf!$F$1, SUM(Elf!B61:F61), IF($S29=Elf!$G$1,  SUM(Elf!B61:G61), IF($S29=Elf!$H$1,  SUM(Elf!B61:H61), IF($S29=Elf!$I$1,  SUM(Elf!B61:I61), IF($S29=Elf!$J$1,  SUM(Elf!B61:J61), IF($S29=Elf!$K$1,  SUM(Elf!B61:K61), IF($S29=Elf!$L$1,  SUM(Elf!B61:L61), IF($S29=Elf!$M$1,  SUM(Elf!B61:M61), IF($S29=Elf!$N$1,  SUM(Elf!B61:N61), IF($S29=Elf!$O$1,  SUM(Elf!B61:O61), IF($S29=Elf!$P$1,  SUM(Elf!B61:P61), 0)))))))))))))))</f>
        <v>63000</v>
      </c>
      <c r="H61" s="7">
        <f>IF($B71=Elf!$B$1, SUM(Elf!B71), IF($B71=Elf!$C$1, SUM(Elf!B71:C71), IF($B71=Elf!$D$1, SUM(Elf!B71:D71), IF($B71=Elf!$E$1, SUM(Elf!B71:E71), IF($B71=Elf!$F$1, SUM(Elf!B71:F71), IF($B71=Elf!$G$1,  SUM(Elf!B71:G71), IF($B71=Elf!$H$1,  SUM(Elf!B71:H71), IF($B71=Elf!$I$1,  SUM(Elf!B71:I71), IF($B71=Elf!$J$1,  SUM(Elf!B71:J71), IF($B71=Elf!$K$1,  SUM(Elf!B71:K71), IF($B71=Elf!$L$1,  SUM(Elf!B71:L71), IF($B71=Elf!$M$1,  SUM(Elf!B71:M71), IF($B71=Elf!$N$1,  SUM(Elf!B71:N71), IF($B71=Elf!$O$1,  SUM(Elf!B71:O71), IF($B71=Elf!$P$1,  SUM(Elf!B71:P71), 0)))))))))))))))</f>
        <v>63000</v>
      </c>
    </row>
    <row r="62" spans="7:8">
      <c r="H62" s="7">
        <f>IF($S30=Elf!$B$1, SUM(Elf!B62), IF($S30=Elf!$C$1, SUM(Elf!B62:C62), IF($S30=Elf!$D$1, SUM(Elf!B62:D62), IF($S30=Elf!$E$1, SUM(Elf!B62:E62), IF($S30=Elf!$F$1, SUM(Elf!B62:F62), IF($S30=Elf!$G$1,  SUM(Elf!B62:G62), IF($S30=Elf!$H$1,  SUM(Elf!B62:H62), IF($S30=Elf!$I$1,  SUM(Elf!B62:I62), IF($S30=Elf!$J$1,  SUM(Elf!B62:J62), IF($S30=Elf!$K$1,  SUM(Elf!B62:K62), IF($S30=Elf!$L$1,  SUM(Elf!B62:L62), IF($S30=Elf!$M$1,  SUM(Elf!B62:M62), IF($S30=Elf!$N$1,  SUM(Elf!B62:N62), IF($S30=Elf!$O$1,  SUM(Elf!B62:O62), IF($S30=Elf!$P$1,  SUM(Elf!B62:P62), 0)))))))))))))))</f>
        <v>98400</v>
      </c>
    </row>
    <row r="63" spans="7:8">
      <c r="H63" s="7">
        <f>IF($U2=Elf!$B$1, SUM(Elf!B63), IF($U2=Elf!$C$1, SUM(Elf!B63:C63), IF($U2=Elf!$D$1, SUM(Elf!B63:D63), IF($U2=Elf!$E$1, SUM(Elf!B63:E63), IF($U2=Elf!$F$1, SUM(Elf!B63:F63), IF($U2=Elf!$G$1,  SUM(Elf!B63:G63), IF($U2=Elf!$H$1,  SUM(Elf!B63:H63), IF($U2=Elf!$I$1,  SUM(Elf!B63:I63), IF($U2=Elf!$J$1,  SUM(Elf!B63:J63), IF($U2=Elf!$K$1,  SUM(Elf!B63:K63), IF($U2=Elf!$L$1,  SUM(Elf!B63:L63), IF($U2=Elf!$M$1,  SUM(Elf!B63:M63), IF($U2=Elf!$N$1,  SUM(Elf!B63:N63), IF($U2=Elf!$O$1,  SUM(Elf!B63:O63), IF($U2=Elf!$P$1,  SUM(Elf!B63:P63), 0)))))))))))))))</f>
        <v>206000</v>
      </c>
    </row>
    <row r="64" spans="7:8">
      <c r="H64" s="7">
        <f>IF($U3=Elf!$B$1, SUM(Elf!B64), IF($U3=Elf!$C$1, SUM(Elf!B64:C64), IF($U3=Elf!$D$1, SUM(Elf!B64:D64), IF($U3=Elf!$E$1, SUM(Elf!B64:E64), IF($U3=Elf!$F$1, SUM(Elf!B64:F64), IF($U3=Elf!$G$1,  SUM(Elf!B64:G64), IF($U3=Elf!$H$1,  SUM(Elf!B64:H64), IF($U3=Elf!$I$1,  SUM(Elf!B64:I64), IF($U3=Elf!$J$1,  SUM(Elf!B64:J64), IF($U3=Elf!$K$1,  SUM(Elf!B64:K64), IF($U3=Elf!$L$1,  SUM(Elf!B64:L64), IF($U3=Elf!$M$1,  SUM(Elf!B64:M64), IF($U3=Elf!$N$1,  SUM(Elf!B64:N64), IF($U3=Elf!$O$1,  SUM(Elf!B64:O64), IF($U3=Elf!$P$1,  SUM(Elf!B64:P64), 0)))))))))))))))</f>
        <v>152000</v>
      </c>
    </row>
    <row r="65" spans="1:9">
      <c r="H65" s="7">
        <f>IF($U4=Elf!$B$1, SUM(Elf!B65), IF($U4=Elf!$C$1, SUM(Elf!B65:C65), IF($U4=Elf!$D$1, SUM(Elf!B65:D65), IF($U4=Elf!$E$1, SUM(Elf!B65:E65), IF($U4=Elf!$F$1, SUM(Elf!B65:F65), IF($U4=Elf!$G$1,  SUM(Elf!B65:G65), IF($U4=Elf!$H$1,  SUM(Elf!B65:H65), IF($U4=Elf!$I$1,  SUM(Elf!B65:I65), IF($U4=Elf!$J$1,  SUM(Elf!B65:J65), IF($U4=Elf!$K$1,  SUM(Elf!B65:K65), IF($U4=Elf!$L$1,  SUM(Elf!B65:L65), IF($U4=Elf!$M$1,  SUM(Elf!B65:M65), IF($U4=Elf!$N$1,  SUM(Elf!B65:N65), IF($U4=Elf!$O$1,  SUM(Elf!B65:O65), IF($U4=Elf!$P$1,  SUM(Elf!B65:P65), 0)))))))))))))))</f>
        <v>114000</v>
      </c>
    </row>
    <row r="66" spans="1:9">
      <c r="H66" s="7">
        <f>IF($U5=Elf!$B$1, SUM(Elf!B66), IF($U5=Elf!$C$1, SUM(Elf!B66:C66), IF($U5=Elf!$D$1, SUM(Elf!B66:D66), IF($U5=Elf!$E$1, SUM(Elf!B66:E66), IF($U5=Elf!$F$1, SUM(Elf!B66:F66), IF($U5=Elf!$G$1,  SUM(Elf!B66:G66), IF($U5=Elf!$H$1,  SUM(Elf!B66:H66), IF($U5=Elf!$I$1,  SUM(Elf!B66:I66), IF($U5=Elf!$J$1,  SUM(Elf!B66:J66), IF($U5=Elf!$K$1,  SUM(Elf!B66:K66), IF($U5=Elf!$L$1,  SUM(Elf!B66:L66), IF($U5=Elf!$M$1,  SUM(Elf!B66:M66), IF($U5=Elf!$N$1,  SUM(Elf!B66:N66), IF($U5=Elf!$O$1,  SUM(Elf!B66:O66), IF($U5=Elf!$P$1,  SUM(Elf!B66:P66), 0)))))))))))))))</f>
        <v>502500</v>
      </c>
    </row>
    <row r="67" spans="1:9">
      <c r="H67" s="7">
        <f>IF($U6=Elf!$B$1, SUM(Elf!B67), IF($U6=Elf!$C$1, SUM(Elf!B67:C67), IF($U6=Elf!$D$1, SUM(Elf!B67:D67), IF($U6=Elf!$E$1, SUM(Elf!B67:E67), IF($U6=Elf!$F$1, SUM(Elf!B67:F67), IF($U6=Elf!$G$1,  SUM(Elf!B67:G67), IF($U6=Elf!$H$1,  SUM(Elf!B67:H67), IF($U6=Elf!$I$1,  SUM(Elf!B67:I67), IF($U6=Elf!$J$1,  SUM(Elf!B67:J67), IF($U6=Elf!$K$1,  SUM(Elf!B67:K67), IF($U6=Elf!$L$1,  SUM(Elf!B67:L67), IF($U6=Elf!$M$1,  SUM(Elf!B67:M67), IF($U6=Elf!$N$1,  SUM(Elf!B67:N67), IF($U6=Elf!$O$1,  SUM(Elf!B67:O67), IF($U6=Elf!$P$1,  SUM(Elf!B67:P67), 0)))))))))))))))</f>
        <v>183600</v>
      </c>
    </row>
    <row r="68" spans="1:9">
      <c r="H68" s="7">
        <f>IF($U7=Elf!$B$1, SUM(Elf!B68), IF($U7=Elf!$C$1, SUM(Elf!B68:C68), IF($U7=Elf!$D$1, SUM(Elf!B68:D68), IF($U7=Elf!$E$1, SUM(Elf!B68:E68), IF($U7=Elf!$F$1, SUM(Elf!B68:F68), IF($U7=Elf!$G$1,  SUM(Elf!B68:G68), IF($U7=Elf!$H$1,  SUM(Elf!B68:H68), IF($U7=Elf!$I$1,  SUM(Elf!B68:I68), IF($U7=Elf!$J$1,  SUM(Elf!B68:J68), IF($U7=Elf!$K$1,  SUM(Elf!B68:K68), IF($U7=Elf!$L$1,  SUM(Elf!B68:L68), IF($U7=Elf!$M$1,  SUM(Elf!B68:M68), IF($U7=Elf!$N$1,  SUM(Elf!B68:N68), IF($U7=Elf!$O$1,  SUM(Elf!B68:O68), IF($U7=Elf!$P$1,  SUM(Elf!B68:P68), 0)))))))))))))))</f>
        <v>582000</v>
      </c>
    </row>
    <row r="69" spans="1:9">
      <c r="H69" s="7">
        <f>IF($U8=Elf!$B$1, SUM(Elf!B69), IF($U8=Elf!$C$1, SUM(Elf!B69:C69), IF($U8=Elf!$D$1, SUM(Elf!B69:D69), IF($U8=Elf!$E$1, SUM(Elf!B69:E69), IF($U8=Elf!$F$1, SUM(Elf!B69:F69), IF($U8=Elf!$G$1,  SUM(Elf!B69:G69), IF($U8=Elf!$H$1,  SUM(Elf!B69:H69), IF($U8=Elf!$I$1,  SUM(Elf!B69:I69), IF($U8=Elf!$J$1,  SUM(Elf!B69:J69), IF($U8=Elf!$K$1,  SUM(Elf!B69:K69), IF($U8=Elf!$L$1,  SUM(Elf!B69:L69), IF($U8=Elf!$M$1,  SUM(Elf!B69:M69), IF($U8=Elf!$N$1,  SUM(Elf!B69:N69), IF($U8=Elf!$O$1,  SUM(Elf!B69:O69), IF($U8=Elf!$P$1,  SUM(Elf!B69:P69), 0)))))))))))))))</f>
        <v>340500</v>
      </c>
    </row>
    <row r="70" spans="1:9">
      <c r="H70" s="7">
        <f>IF($U9=Elf!$B$1, SUM(Elf!B70), IF($U9=Elf!$C$1, SUM(Elf!B70:C70), IF($U9=Elf!$D$1, SUM(Elf!B70:D70), IF($U9=Elf!$E$1, SUM(Elf!B70:E70), IF($U9=Elf!$F$1, SUM(Elf!B70:F70), IF($U9=Elf!$G$1,  SUM(Elf!B70:G70), IF($U9=Elf!$H$1,  SUM(Elf!B70:H70), IF($U9=Elf!$I$1,  SUM(Elf!B70:I70), IF($U9=Elf!$J$1,  SUM(Elf!B70:J70), IF($U9=Elf!$K$1,  SUM(Elf!B70:K70), IF($U9=Elf!$L$1,  SUM(Elf!B70:L70), IF($U9=Elf!$M$1,  SUM(Elf!B70:M70), IF($U9=Elf!$N$1,  SUM(Elf!B70:N70), IF($U9=Elf!$O$1,  SUM(Elf!B70:O70), IF($U9=Elf!$P$1,  SUM(Elf!B70:P70), 0)))))))))))))))</f>
        <v>172500</v>
      </c>
    </row>
    <row r="71" spans="1:9" hidden="1">
      <c r="A71" s="13" t="s">
        <v>90</v>
      </c>
      <c r="B71" s="13">
        <f>S29</f>
        <v>1</v>
      </c>
    </row>
    <row r="72" spans="1:9" hidden="1">
      <c r="A72" s="13" t="s">
        <v>89</v>
      </c>
      <c r="B72" s="13">
        <f>S28</f>
        <v>1</v>
      </c>
    </row>
    <row r="73" spans="1:9">
      <c r="I73" s="7">
        <f>IF($U10=Elf!$B$1, SUM(Elf!B73), IF($U10=Elf!$C$1, SUM(Elf!B73:C73), IF($U10=Elf!$D$1, SUM(Elf!B73:D73), IF($U10=Elf!$E$1, SUM(Elf!B73:E73), IF($U10=Elf!$F$1, SUM(Elf!B73:F73), IF($U10=Elf!$G$1,  SUM(Elf!B73:G73), IF($U10=Elf!$H$1,  SUM(Elf!B73:H73), IF($U10=Elf!$I$1,  SUM(Elf!B73:I73), IF($U10=Elf!$J$1,  SUM(Elf!B73:J73), IF($U10=Elf!$K$1,  SUM(Elf!B73:K73), IF($U10=Elf!$L$1,  SUM(Elf!B73:L73), IF($U10=Elf!$M$1,  SUM(Elf!B73:M73), IF($U10=Elf!$N$1,  SUM(Elf!B73:N73), IF($U10=Elf!$O$1,  SUM(Elf!B73:O73), IF($U10=Elf!$P$1,  SUM(Elf!B73:P73), 0)))))))))))))))</f>
        <v>189400</v>
      </c>
    </row>
    <row r="74" spans="1:9">
      <c r="I74" s="7">
        <f>IF($U11=Elf!$B$1, SUM(Elf!B74), IF($U11=Elf!$C$1, SUM(Elf!B74:C74), IF($U11=Elf!$D$1, SUM(Elf!B74:D74), IF($U11=Elf!$E$1, SUM(Elf!B74:E74), IF($U11=Elf!$F$1, SUM(Elf!B74:F74), IF($U11=Elf!$G$1,  SUM(Elf!B74:G74), IF($U11=Elf!$H$1,  SUM(Elf!B74:H74), IF($U11=Elf!$I$1,  SUM(Elf!B74:I74), IF($U11=Elf!$J$1,  SUM(Elf!B74:J74), IF($U11=Elf!$K$1,  SUM(Elf!B74:K74), IF($U11=Elf!$L$1,  SUM(Elf!B74:L74), IF($U11=Elf!$M$1,  SUM(Elf!B74:M74), IF($U11=Elf!$N$1,  SUM(Elf!B74:N74), IF($U11=Elf!$O$1,  SUM(Elf!B74:O74), IF($U11=Elf!$P$1,  SUM(Elf!B74:P74), 0)))))))))))))))</f>
        <v>177600</v>
      </c>
    </row>
    <row r="75" spans="1:9">
      <c r="I75" s="7">
        <f>IF($U12=Elf!$B$1, SUM(Elf!B75), IF($U12=Elf!$C$1, SUM(Elf!B75:C75), IF($U12=Elf!$D$1, SUM(Elf!B75:D75), IF($U12=Elf!$E$1, SUM(Elf!B75:E75), IF($U12=Elf!$F$1, SUM(Elf!B75:F75), IF($U12=Elf!$G$1,  SUM(Elf!B75:G75), IF($U12=Elf!$H$1,  SUM(Elf!B75:H75), IF($U12=Elf!$I$1,  SUM(Elf!B75:I75), IF($U12=Elf!$J$1,  SUM(Elf!B75:J75), IF($U12=Elf!$K$1,  SUM(Elf!B75:K75), IF($U12=Elf!$L$1,  SUM(Elf!B75:L75), IF($U12=Elf!$M$1,  SUM(Elf!B75:M75), IF($U12=Elf!$N$1,  SUM(Elf!B75:N75), IF($U12=Elf!$O$1,  SUM(Elf!B75:O75), IF($U12=Elf!$P$1,  SUM(Elf!B75:P75), 0)))))))))))))))</f>
        <v>295000</v>
      </c>
    </row>
    <row r="76" spans="1:9">
      <c r="I76" s="7">
        <f>IF($U13=Elf!$B$1, SUM(Elf!B76), IF($U13=Elf!$C$1, SUM(Elf!B76:C76), IF($U13=Elf!$D$1, SUM(Elf!B76:D76), IF($U13=Elf!$E$1, SUM(Elf!B76:E76), IF($U13=Elf!$F$1, SUM(Elf!B76:F76), IF($U13=Elf!$G$1,  SUM(Elf!B76:G76), IF($U13=Elf!$H$1,  SUM(Elf!B76:H76), IF($U13=Elf!$I$1,  SUM(Elf!B76:I76), IF($U13=Elf!$J$1,  SUM(Elf!B76:J76), IF($U13=Elf!$K$1,  SUM(Elf!B76:K76), IF($U13=Elf!$L$1,  SUM(Elf!B76:L76), IF($U13=Elf!$M$1,  SUM(Elf!B76:M76), IF($U13=Elf!$N$1,  SUM(Elf!B76:N76), IF($U13=Elf!$O$1,  SUM(Elf!B76:O76), IF($U13=Elf!$P$1,  SUM(Elf!B76:P76), 0)))))))))))))))</f>
        <v>176000</v>
      </c>
    </row>
    <row r="77" spans="1:9">
      <c r="I77" s="7">
        <f>IF($U14=Elf!$B$1, SUM(Elf!B77), IF($U14=Elf!$C$1, SUM(Elf!B77:C77), IF($U14=Elf!$D$1, SUM(Elf!B77:D77), IF($U14=Elf!$E$1, SUM(Elf!B77:E77), IF($U14=Elf!$F$1, SUM(Elf!B77:F77), IF($U14=Elf!$G$1,  SUM(Elf!B77:G77), IF($U14=Elf!$H$1,  SUM(Elf!B77:H77), IF($U14=Elf!$I$1,  SUM(Elf!B77:I77), IF($U14=Elf!$J$1,  SUM(Elf!B77:J77), IF($U14=Elf!$K$1,  SUM(Elf!B77:K77), IF($U14=Elf!$L$1,  SUM(Elf!B77:L77), IF($U14=Elf!$M$1,  SUM(Elf!B77:M77), IF($U14=Elf!$N$1,  SUM(Elf!B77:N77), IF($U14=Elf!$O$1,  SUM(Elf!B77:O77), IF($U14=Elf!$P$1,  SUM(Elf!B77:P77), 0)))))))))))))))</f>
        <v>184000</v>
      </c>
    </row>
    <row r="78" spans="1:9">
      <c r="I78" s="7">
        <f>IF($U15=Elf!$B$1, SUM(Elf!B78), IF($U15=Elf!$C$1, SUM(Elf!B78:C78), IF($U15=Elf!$D$1, SUM(Elf!B78:D78), IF($U15=Elf!$E$1, SUM(Elf!B78:E78), IF($U15=Elf!$F$1, SUM(Elf!B78:F78), IF($U15=Elf!$G$1,  SUM(Elf!B78:G78), IF($U15=Elf!$H$1,  SUM(Elf!B78:H78), IF($U15=Elf!$I$1,  SUM(Elf!B78:I78), IF($U15=Elf!$J$1,  SUM(Elf!B78:J78), IF($U15=Elf!$K$1,  SUM(Elf!B78:K78), IF($U15=Elf!$L$1,  SUM(Elf!B78:L78), IF($U15=Elf!$M$1,  SUM(Elf!B78:M78), IF($U15=Elf!$N$1,  SUM(Elf!B78:N78), IF($U15=Elf!$O$1,  SUM(Elf!B78:O78), IF($U15=Elf!$P$1,  SUM(Elf!B78:P78), 0)))))))))))))))</f>
        <v>184000</v>
      </c>
    </row>
    <row r="79" spans="1:9">
      <c r="I79" s="7">
        <f>IF($U16=Elf!$B$1, SUM(Elf!B79), IF($U16=Elf!$C$1, SUM(Elf!B79:C79), IF($U16=Elf!$D$1, SUM(Elf!B79:D79), IF($U16=Elf!$E$1, SUM(Elf!B79:E79), IF($U16=Elf!$F$1, SUM(Elf!B79:F79), IF($U16=Elf!$G$1,  SUM(Elf!B79:G79), IF($U16=Elf!$H$1,  SUM(Elf!B79:H79), IF($U16=Elf!$I$1,  SUM(Elf!B79:I79), IF($U16=Elf!$J$1,  SUM(Elf!B79:J79), IF($U16=Elf!$K$1,  SUM(Elf!B79:K79), IF($U16=Elf!$L$1,  SUM(Elf!B79:L79), IF($U16=Elf!$M$1,  SUM(Elf!B79:M79), IF($U16=Elf!$N$1,  SUM(Elf!B79:N79), IF($U16=Elf!$O$1,  SUM(Elf!B79:O79), IF($U16=Elf!$P$1,  SUM(Elf!B79:P79), 0)))))))))))))))</f>
        <v>271000</v>
      </c>
    </row>
    <row r="80" spans="1:9">
      <c r="I80" s="7">
        <f>IF($U17=Elf!$B$1, SUM(Elf!B80), IF($U17=Elf!$C$1, SUM(Elf!B80:C80), IF($U17=Elf!$D$1, SUM(Elf!B80:D80), IF($U17=Elf!$E$1, SUM(Elf!B80:E80), IF($U17=Elf!$F$1, SUM(Elf!B80:F80), IF($U17=Elf!$G$1,  SUM(Elf!B80:G80), IF($U17=Elf!$H$1,  SUM(Elf!B80:H80), IF($U17=Elf!$I$1,  SUM(Elf!B80:I80), IF($U17=Elf!$J$1,  SUM(Elf!B80:J80), IF($U17=Elf!$K$1,  SUM(Elf!B80:K80), IF($U17=Elf!$L$1,  SUM(Elf!B80:L80), IF($U17=Elf!$M$1,  SUM(Elf!B80:M80), IF($U17=Elf!$N$1,  SUM(Elf!B80:N80), IF($U17=Elf!$O$1,  SUM(Elf!B80:O80), IF($U17=Elf!$P$1,  SUM(Elf!B80:P80), 0)))))))))))))))</f>
        <v>271000</v>
      </c>
    </row>
    <row r="81" spans="9:12">
      <c r="I81" s="7">
        <f>IF($U18=Elf!$B$1, SUM(Elf!B81), IF($U18=Elf!$C$1, SUM(Elf!B81:C81), IF($U18=Elf!$D$1, SUM(Elf!B81:D81), IF($U18=Elf!$E$1, SUM(Elf!B81:E81), IF($U18=Elf!$F$1, SUM(Elf!B81:F81), IF($U18=Elf!$G$1,  SUM(Elf!B81:G81), IF($U18=Elf!$H$1,  SUM(Elf!B81:H81), IF($U18=Elf!$I$1,  SUM(Elf!B81:I81), IF($U18=Elf!$J$1,  SUM(Elf!B81:J81), IF($U18=Elf!$K$1,  SUM(Elf!B81:K81), IF($U18=Elf!$L$1,  SUM(Elf!B81:L81), IF($U18=Elf!$M$1,  SUM(Elf!B81:M81), IF($U18=Elf!$N$1,  SUM(Elf!B81:N81), IF($U18=Elf!$O$1,  SUM(Elf!B81:O81), IF($U18=Elf!$P$1,  SUM(Elf!B81:P81), 0)))))))))))))))</f>
        <v>405000</v>
      </c>
    </row>
    <row r="82" spans="9:12">
      <c r="I82" s="7">
        <f>IF($U19=Elf!$B$1, SUM(Elf!B82), IF($U19=Elf!$C$1, SUM(Elf!B82:C82), IF($U19=Elf!$D$1, SUM(Elf!B82:D82), IF($U19=Elf!$E$1, SUM(Elf!B82:E82), IF($U19=Elf!$F$1, SUM(Elf!B82:F82), IF($U19=Elf!$G$1,  SUM(Elf!B82:G82), IF($U19=Elf!$H$1,  SUM(Elf!B82:H82), IF($U19=Elf!$I$1,  SUM(Elf!B82:I82), IF($U19=Elf!$J$1,  SUM(Elf!B82:J82), IF($U19=Elf!$K$1,  SUM(Elf!B82:K82), IF($U19=Elf!$L$1,  SUM(Elf!B82:L82), IF($U19=Elf!$M$1,  SUM(Elf!B82:M82), IF($U19=Elf!$N$1,  SUM(Elf!B82:N82), IF($U19=Elf!$O$1,  SUM(Elf!B82:O82), IF($U19=Elf!$P$1,  SUM(Elf!B82:P82), 0)))))))))))))))</f>
        <v>405000</v>
      </c>
    </row>
    <row r="83" spans="9:12">
      <c r="J83" s="7">
        <f>IF($U20=Elf!$B$1, SUM(Elf!B83), IF($U20=Elf!$C$1, SUM(Elf!B83:C83), IF($U20=Elf!$D$1, SUM(Elf!B83:D83), IF($U20=Elf!$E$1, SUM(Elf!B83:E83), IF($U20=Elf!$F$1, SUM(Elf!B83:F83), IF($U20=Elf!$G$1,  SUM(Elf!B83:G83), IF($U20=Elf!$H$1,  SUM(Elf!B83:H83), IF($U20=Elf!$I$1,  SUM(Elf!B83:I83), IF($U20=Elf!$J$1,  SUM(Elf!B83:J83), IF($U20=Elf!$K$1,  SUM(Elf!B83:K83), IF($U20=Elf!$L$1,  SUM(Elf!B83:L83), IF($U20=Elf!$M$1,  SUM(Elf!B83:M83), IF($U20=Elf!$N$1,  SUM(Elf!B83:N83), IF($U20=Elf!$O$1,  SUM(Elf!B83:O83), IF($U20=Elf!$P$1,  SUM(Elf!B83:P83), 0)))))))))))))))</f>
        <v>174000</v>
      </c>
    </row>
    <row r="84" spans="9:12">
      <c r="J84" s="7">
        <f>IF($U21=Elf!$B$1, SUM(Elf!B84), IF($U21=Elf!$C$1, SUM(Elf!B84:C84), IF($U21=Elf!$D$1, SUM(Elf!B84:D84), IF($U21=Elf!$E$1, SUM(Elf!B84:E84), IF($U21=Elf!$F$1, SUM(Elf!B84:F84), IF($U21=Elf!$G$1,  SUM(Elf!B84:G84), IF($U21=Elf!$H$1,  SUM(Elf!B84:H84), IF($U21=Elf!$I$1,  SUM(Elf!B84:I84), IF($U21=Elf!$J$1,  SUM(Elf!B84:J84), IF($U21=Elf!$K$1,  SUM(Elf!B84:K84), IF($U21=Elf!$L$1,  SUM(Elf!B84:L84), IF($U21=Elf!$M$1,  SUM(Elf!B84:M84), IF($U21=Elf!$N$1,  SUM(Elf!B84:N84), IF($U21=Elf!$O$1,  SUM(Elf!B84:O84), IF($U21=Elf!$P$1,  SUM(Elf!B84:P84), 0)))))))))))))))</f>
        <v>63000</v>
      </c>
    </row>
    <row r="85" spans="9:12">
      <c r="J85" s="7">
        <f>IF($U22=Elf!$B$1, SUM(Elf!B85), IF($U22=Elf!$C$1, SUM(Elf!B85:C85), IF($U22=Elf!$D$1, SUM(Elf!B85:D85), IF($U22=Elf!$E$1, SUM(Elf!B85:E85), IF($U22=Elf!$F$1, SUM(Elf!B85:F85), IF($U22=Elf!$G$1,  SUM(Elf!B85:G85), IF($U22=Elf!$H$1,  SUM(Elf!B85:H85), IF($U22=Elf!$I$1,  SUM(Elf!B85:I85), IF($U22=Elf!$J$1,  SUM(Elf!B85:J85), IF($U22=Elf!$K$1,  SUM(Elf!B85:K85), IF($U22=Elf!$L$1,  SUM(Elf!B85:L85), IF($U22=Elf!$M$1,  SUM(Elf!B85:M85), IF($U22=Elf!$N$1,  SUM(Elf!B85:N85), IF($U22=Elf!$O$1,  SUM(Elf!B85:O85), IF($U22=Elf!$P$1,  SUM(Elf!B85:P85), 0)))))))))))))))</f>
        <v>76000</v>
      </c>
    </row>
    <row r="86" spans="9:12">
      <c r="J86" s="7">
        <f>IF($U23=Elf!$B$1, SUM(Elf!B86), IF($U23=Elf!$C$1, SUM(Elf!B86:C86), IF($U23=Elf!$D$1, SUM(Elf!B86:D86), IF($U23=Elf!$E$1, SUM(Elf!B86:E86), IF($U23=Elf!$F$1, SUM(Elf!B86:F86), IF($U23=Elf!$G$1,  SUM(Elf!B86:G86), IF($U23=Elf!$H$1,  SUM(Elf!B86:H86), IF($U23=Elf!$I$1,  SUM(Elf!B86:I86), IF($U23=Elf!$J$1,  SUM(Elf!B86:J86), IF($U23=Elf!$K$1,  SUM(Elf!B86:K86), IF($U23=Elf!$L$1,  SUM(Elf!B86:L86), IF($U23=Elf!$M$1,  SUM(Elf!B86:M86), IF($U23=Elf!$N$1,  SUM(Elf!B86:N86), IF($U23=Elf!$O$1,  SUM(Elf!B86:O86), IF($U23=Elf!$P$1,  SUM(Elf!B86:P86), 0)))))))))))))))</f>
        <v>302000</v>
      </c>
    </row>
    <row r="87" spans="9:12">
      <c r="J87" s="7">
        <f>IF($U24=Elf!$B$1, SUM(Elf!B87), IF($U24=Elf!$C$1, SUM(Elf!B87:C87), IF($U24=Elf!$D$1, SUM(Elf!B87:D87), IF($U24=Elf!$E$1, SUM(Elf!B87:E87), IF($U24=Elf!$F$1, SUM(Elf!B87:F87), IF($U24=Elf!$G$1,  SUM(Elf!B87:G87), IF($U24=Elf!$H$1,  SUM(Elf!B87:H87), IF($U24=Elf!$I$1,  SUM(Elf!B87:I87), IF($U24=Elf!$J$1,  SUM(Elf!B87:J87), IF($U24=Elf!$K$1,  SUM(Elf!B87:K87), IF($U24=Elf!$L$1,  SUM(Elf!B87:L87), IF($U24=Elf!$M$1,  SUM(Elf!B87:M87), IF($U24=Elf!$N$1,  SUM(Elf!B87:N87), IF($U24=Elf!$O$1,  SUM(Elf!B87:O87), IF($U24=Elf!$P$1,  SUM(Elf!B87:P87), 0)))))))))))))))</f>
        <v>217000</v>
      </c>
    </row>
    <row r="88" spans="9:12">
      <c r="J88" s="7">
        <f>IF($U25=Elf!$B$1, SUM(Elf!B88), IF($U25=Elf!$C$1, SUM(Elf!B88:C88), IF($U25=Elf!$D$1, SUM(Elf!B88:D88), IF($U25=Elf!$E$1, SUM(Elf!B88:E88), IF($U25=Elf!$F$1, SUM(Elf!B88:F88), IF($U25=Elf!$G$1,  SUM(Elf!B88:G88), IF($U25=Elf!$H$1,  SUM(Elf!B88:H88), IF($U25=Elf!$I$1,  SUM(Elf!B88:I88), IF($U25=Elf!$J$1,  SUM(Elf!B88:J88), IF($U25=Elf!$K$1,  SUM(Elf!B88:K88), IF($U25=Elf!$L$1,  SUM(Elf!B88:L88), IF($U25=Elf!$M$1,  SUM(Elf!B88:M88), IF($U25=Elf!$N$1,  SUM(Elf!B88:N88), IF($U25=Elf!$O$1,  SUM(Elf!B88:O88), IF($U25=Elf!$P$1,  SUM(Elf!B88:P88), 0)))))))))))))))</f>
        <v>235000</v>
      </c>
    </row>
    <row r="89" spans="9:12">
      <c r="J89" s="7">
        <f>IF($U26=Elf!$B$1, SUM(Elf!B89), IF($U26=Elf!$C$1, SUM(Elf!B89:C89), IF($U26=Elf!$D$1, SUM(Elf!B89:D89), IF($U26=Elf!$E$1, SUM(Elf!B89:E89), IF($U26=Elf!$F$1, SUM(Elf!B89:F89), IF($U26=Elf!$G$1,  SUM(Elf!B89:G89), IF($U26=Elf!$H$1,  SUM(Elf!B89:H89), IF($U26=Elf!$I$1,  SUM(Elf!B89:I89), IF($U26=Elf!$J$1,  SUM(Elf!B89:J89), IF($U26=Elf!$K$1,  SUM(Elf!B89:K89), IF($U26=Elf!$L$1,  SUM(Elf!B89:L89), IF($U26=Elf!$M$1,  SUM(Elf!B89:M89), IF($U26=Elf!$N$1,  SUM(Elf!B89:N89), IF($U26=Elf!$O$1,  SUM(Elf!B89:O89), IF($U26=Elf!$P$1,  SUM(Elf!B89:P89), 0)))))))))))))))</f>
        <v>274600</v>
      </c>
    </row>
    <row r="90" spans="9:12">
      <c r="J90" s="7">
        <f>IF($U27=Elf!$B$1, SUM(Elf!B90), IF($U27=Elf!$C$1, SUM(Elf!B90:C90), IF($U27=Elf!$D$1, SUM(Elf!B90:D90), IF($U27=Elf!$E$1, SUM(Elf!B90:E90), IF($U27=Elf!$F$1, SUM(Elf!B90:F90), IF($U27=Elf!$G$1,  SUM(Elf!B90:G90), IF($U27=Elf!$H$1,  SUM(Elf!B90:H90), IF($U27=Elf!$I$1,  SUM(Elf!B90:I90), IF($U27=Elf!$J$1,  SUM(Elf!B90:J90), IF($U27=Elf!$K$1,  SUM(Elf!B90:K90), IF($U27=Elf!$L$1,  SUM(Elf!B90:L90), IF($U27=Elf!$M$1,  SUM(Elf!B90:M90), IF($U27=Elf!$N$1,  SUM(Elf!B90:N90), IF($U27=Elf!$O$1,  SUM(Elf!B90:O90), IF($U27=Elf!$P$1,  SUM(Elf!B90:P90), 0)))))))))))))))</f>
        <v>324000</v>
      </c>
    </row>
    <row r="91" spans="9:12">
      <c r="J91" s="7">
        <f>IF($U28=Elf!$B$1, SUM(Elf!B91), IF($U28=Elf!$C$1, SUM(Elf!B91:C91), IF($U28=Elf!$D$1, SUM(Elf!B91:D91), IF($U28=Elf!$E$1, SUM(Elf!B91:E91), IF($U28=Elf!$F$1, SUM(Elf!B91:F91), IF($U28=Elf!$G$1,  SUM(Elf!B91:G91), IF($U28=Elf!$H$1,  SUM(Elf!B91:H91), IF($U28=Elf!$I$1,  SUM(Elf!B91:I91), IF($U28=Elf!$J$1,  SUM(Elf!B91:J91), IF($U28=Elf!$K$1,  SUM(Elf!B91:K91), IF($U28=Elf!$L$1,  SUM(Elf!B91:L91), IF($U28=Elf!$M$1,  SUM(Elf!B91:M91), IF($U28=Elf!$N$1,  SUM(Elf!B91:N91), IF($U28=Elf!$O$1,  SUM(Elf!B91:O91), IF($U28=Elf!$P$1,  SUM(Elf!B91:P91), 0)))))))))))))))</f>
        <v>277200</v>
      </c>
    </row>
    <row r="92" spans="9:12">
      <c r="J92" s="7">
        <f>IF($U29=Elf!$B$1, SUM(Elf!B92), IF($U29=Elf!$C$1, SUM(Elf!B92:C92), IF($U29=Elf!$D$1, SUM(Elf!B92:D92), IF($U29=Elf!$E$1, SUM(Elf!B92:E92), IF($U29=Elf!$F$1, SUM(Elf!B92:F92), IF($U29=Elf!$G$1,  SUM(Elf!B92:G92), IF($U29=Elf!$H$1,  SUM(Elf!B92:H92), IF($U29=Elf!$I$1,  SUM(Elf!B92:I92), IF($U29=Elf!$J$1,  SUM(Elf!B92:J92), IF($U29=Elf!$K$1,  SUM(Elf!B92:K92), IF($U29=Elf!$L$1,  SUM(Elf!B92:L92), IF($U29=Elf!$M$1,  SUM(Elf!B92:M92), IF($U29=Elf!$N$1,  SUM(Elf!B92:N92), IF($U29=Elf!$O$1,  SUM(Elf!B92:O92), IF($U29=Elf!$P$1,  SUM(Elf!B92:P92), 0)))))))))))))))</f>
        <v>277200</v>
      </c>
    </row>
    <row r="93" spans="9:12">
      <c r="J93" s="7">
        <f>IF($U30=Elf!$B$1, SUM(Elf!B93), IF($U30=Elf!$C$1, SUM(Elf!B93:C93), IF($U30=Elf!$D$1, SUM(Elf!B93:D93), IF($U30=Elf!$E$1, SUM(Elf!B93:E93), IF($U30=Elf!$F$1, SUM(Elf!B93:F93), IF($U30=Elf!$G$1,  SUM(Elf!B93:G93), IF($U30=Elf!$H$1,  SUM(Elf!B93:H93), IF($U30=Elf!$I$1,  SUM(Elf!B93:I93), IF($U30=Elf!$J$1,  SUM(Elf!B93:J93), IF($U30=Elf!$K$1,  SUM(Elf!B93:K93), IF($U30=Elf!$L$1,  SUM(Elf!B93:L93), IF($U30=Elf!$M$1,  SUM(Elf!B93:M93), IF($U30=Elf!$N$1,  SUM(Elf!B93:N93), IF($U30=Elf!$O$1,  SUM(Elf!B93:O93), IF($U30=Elf!$P$1,  SUM(Elf!B93:P93), 0)))))))))))))))</f>
        <v>279000</v>
      </c>
    </row>
    <row r="94" spans="9:12">
      <c r="K94" s="7">
        <f>IF($W2=Elf!$B$1, SUM(Elf!B94), IF($W2=Elf!$C$1, SUM(Elf!B94:C94), IF($W2=Elf!$D$1, SUM(Elf!B94:D94), IF($W2=Elf!$E$1, SUM(Elf!B94:E94), IF($W2=Elf!$F$1, SUM(Elf!B94:F94), IF($W2=Elf!$G$1,  SUM(Elf!B94:G94), IF($W2=Elf!$H$1,  SUM(Elf!B94:H94), IF($W2=Elf!$I$1,  SUM(Elf!B94:I94), IF($W2=Elf!$J$1,  SUM(Elf!B94:J94), IF($W2=Elf!$K$1,  SUM(Elf!B94:K94), IF($W2=Elf!$L$1,  SUM(Elf!B94:L94), IF($W2=Elf!$M$1,  SUM(Elf!B94:M94), IF($W2=Elf!$N$1,  SUM(Elf!B94:N94), IF($W2=Elf!$O$1,  SUM(Elf!B94:O94), IF($W2=Elf!$P$1,  SUM(Elf!B94:P94), 0)))))))))))))))</f>
        <v>1176000</v>
      </c>
    </row>
    <row r="95" spans="9:12">
      <c r="K95" s="7">
        <f>IF($W3=Elf!$B$1, SUM(Elf!B95), IF($W3=Elf!$C$1, SUM(Elf!B95:C95), IF($W3=Elf!$D$1, SUM(Elf!B95:D95), IF($W3=Elf!$E$1, SUM(Elf!B95:E95), IF($W3=Elf!$F$1, SUM(Elf!B95:F95), IF($W3=Elf!$G$1,  SUM(Elf!B95:G95), IF($W3=Elf!$H$1,  SUM(Elf!B95:H95), IF($W3=Elf!$I$1,  SUM(Elf!B95:I95), IF($W3=Elf!$J$1,  SUM(Elf!B95:J95), IF($W3=Elf!$K$1,  SUM(Elf!B95:K95), IF($W3=Elf!$L$1,  SUM(Elf!B95:L95), IF($W3=Elf!$M$1,  SUM(Elf!B95:M95), IF($W3=Elf!$N$1,  SUM(Elf!B95:N95), IF($W3=Elf!$O$1,  SUM(Elf!B95:O95), IF($W3=Elf!$P$1,  SUM(Elf!B95:P95), 0)))))))))))))))</f>
        <v>1344000</v>
      </c>
    </row>
    <row r="96" spans="9:12">
      <c r="L96" s="7">
        <f>IF($W4=Elf!$B$1, SUM(Elf!B96), IF($W4=Elf!$C$1, SUM(Elf!B96:C96), IF($W4=Elf!$D$1, SUM(Elf!B96:D96), IF($W4=Elf!$E$1, SUM(Elf!B96:E96), IF($W4=Elf!$F$1, SUM(Elf!B96:F96), IF($W4=Elf!$G$1,  SUM(Elf!B96:G96), IF($W4=Elf!$H$1,  SUM(Elf!B96:H96), IF($W4=Elf!$I$1,  SUM(Elf!B96:I96), IF($W4=Elf!$J$1,  SUM(Elf!B96:J96), IF($W4=Elf!$K$1,  SUM(Elf!B96:K96), IF($W4=Elf!$L$1,  SUM(Elf!B96:L96), IF($W4=Elf!$M$1,  SUM(Elf!B96:M96), IF($W4=Elf!$N$1,  SUM(Elf!B96:N96), IF($W4=Elf!$O$1,  SUM(Elf!B96:O96), IF($W4=Elf!$P$1,  SUM(Elf!B96:P96), 0)))))))))))))))</f>
        <v>360000</v>
      </c>
    </row>
    <row r="97" spans="12:15">
      <c r="L97" s="7">
        <f>IF($W5=Elf!$B$1, SUM(Elf!B97), IF($W5=Elf!$C$1, SUM(Elf!B97:C97), IF($W5=Elf!$D$1, SUM(Elf!B97:D97), IF($W5=Elf!$E$1, SUM(Elf!B97:E97), IF($W5=Elf!$F$1, SUM(Elf!B97:F97), IF($W5=Elf!$G$1,  SUM(Elf!B97:G97), IF($W5=Elf!$H$1,  SUM(Elf!B97:H97), IF($W5=Elf!$I$1,  SUM(Elf!B97:I97), IF($W5=Elf!$J$1,  SUM(Elf!B97:J97), IF($W5=Elf!$K$1,  SUM(Elf!B97:K97), IF($W5=Elf!$L$1,  SUM(Elf!B97:L97), IF($W5=Elf!$M$1,  SUM(Elf!B97:M97), IF($W5=Elf!$N$1,  SUM(Elf!B97:N97), IF($W5=Elf!$O$1,  SUM(Elf!B97:O97), IF($W5=Elf!$P$1,  SUM(Elf!B97:P97), 0)))))))))))))))</f>
        <v>1170000</v>
      </c>
    </row>
    <row r="98" spans="12:15">
      <c r="L98" s="7">
        <f>IF($W6=Elf!$B$1, SUM(Elf!B98), IF($W6=Elf!$C$1, SUM(Elf!B98:C98), IF($W6=Elf!$D$1, SUM(Elf!B98:D98), IF($W6=Elf!$E$1, SUM(Elf!B98:E98), IF($W6=Elf!$F$1, SUM(Elf!B98:F98), IF($W6=Elf!$G$1,  SUM(Elf!B98:G98), IF($W6=Elf!$H$1,  SUM(Elf!B98:H98), IF($W6=Elf!$I$1,  SUM(Elf!B98:I98), IF($W6=Elf!$J$1,  SUM(Elf!B98:J98), IF($W6=Elf!$K$1,  SUM(Elf!B98:K98), IF($W6=Elf!$L$1,  SUM(Elf!B98:L98), IF($W6=Elf!$M$1,  SUM(Elf!B98:M98), IF($W6=Elf!$N$1,  SUM(Elf!B98:N98), IF($W6=Elf!$O$1,  SUM(Elf!B98:O98), IF($W6=Elf!$P$1,  SUM(Elf!B98:P98), 0)))))))))))))))</f>
        <v>340000</v>
      </c>
    </row>
    <row r="99" spans="12:15">
      <c r="L99" s="7">
        <f>IF($W7=Elf!$B$1, SUM(Elf!B99), IF($W7=Elf!$C$1, SUM(Elf!B99:C99), IF($W7=Elf!$D$1, SUM(Elf!B99:D99), IF($W7=Elf!$E$1, SUM(Elf!B99:E99), IF($W7=Elf!$F$1, SUM(Elf!B99:F99), IF($W7=Elf!$G$1,  SUM(Elf!B99:G99), IF($W7=Elf!$H$1,  SUM(Elf!B99:H99), IF($W7=Elf!$I$1,  SUM(Elf!B99:I99), IF($W7=Elf!$J$1,  SUM(Elf!B99:J99), IF($W7=Elf!$K$1,  SUM(Elf!B99:K99), IF($W7=Elf!$L$1,  SUM(Elf!B99:L99), IF($W7=Elf!$M$1,  SUM(Elf!B99:M99), IF($W7=Elf!$N$1,  SUM(Elf!B99:N99), IF($W7=Elf!$O$1,  SUM(Elf!B99:O99), IF($W7=Elf!$P$1,  SUM(Elf!B99:P99), 0)))))))))))))))</f>
        <v>633000</v>
      </c>
    </row>
    <row r="100" spans="12:15">
      <c r="M100" s="7">
        <f>IF($W8=Elf!$B$1, SUM(Elf!B100), IF($W8=Elf!$C$1, SUM(Elf!B100:C100), IF($W8=Elf!$D$1, SUM(Elf!B100:D100), IF($W8=Elf!$E$1, SUM(Elf!B100:E100), IF($W8=Elf!$F$1, SUM(Elf!B100:F100), IF($W8=Elf!$G$1,  SUM(Elf!B100:G100), IF($W8=Elf!$H$1,  SUM(Elf!B100:H100), IF($W8=Elf!$I$1,  SUM(Elf!B100:I100), IF($W8=Elf!$J$1,  SUM(Elf!B100:J100), IF($W8=Elf!$K$1,  SUM(Elf!B100:K100), IF($W8=Elf!$L$1,  SUM(Elf!B100:L100), IF($W8=Elf!$M$1,  SUM(Elf!B100:M100), IF($W8=Elf!$N$1,  SUM(Elf!B100:N100), IF($W8=Elf!$O$1,  SUM(Elf!B100:O100), IF($W8=Elf!$P$1,  SUM(Elf!B100:P100), 0)))))))))))))))</f>
        <v>742000</v>
      </c>
    </row>
    <row r="101" spans="12:15">
      <c r="M101" s="7">
        <f>IF($W9=Elf!$B$1, SUM(Elf!B101), IF($W9=Elf!$C$1, SUM(Elf!B101:C101), IF($W9=Elf!$D$1, SUM(Elf!B101:D101), IF($W9=Elf!$E$1, SUM(Elf!B101:E101), IF($W9=Elf!$F$1, SUM(Elf!B101:F101), IF($W9=Elf!$G$1,  SUM(Elf!B101:G101), IF($W9=Elf!$H$1,  SUM(Elf!B101:H101), IF($W9=Elf!$I$1,  SUM(Elf!B101:I101), IF($W9=Elf!$J$1,  SUM(Elf!B101:J101), IF($W9=Elf!$K$1,  SUM(Elf!B101:K101), IF($W9=Elf!$L$1,  SUM(Elf!B101:L101), IF($W9=Elf!$M$1,  SUM(Elf!B101:M101), IF($W9=Elf!$N$1,  SUM(Elf!B101:N101), IF($W9=Elf!$O$1,  SUM(Elf!B101:O101), IF($W9=Elf!$P$1,  SUM(Elf!B101:P101), 0)))))))))))))))</f>
        <v>278800</v>
      </c>
    </row>
    <row r="102" spans="12:15">
      <c r="M102" s="7">
        <f>IF($W10=Elf!$B$1, SUM(Elf!B102), IF($W10=Elf!$C$1, SUM(Elf!B102:C102), IF($W10=Elf!$D$1, SUM(Elf!B102:D102), IF($W10=Elf!$E$1, SUM(Elf!B102:E102), IF($W10=Elf!$F$1, SUM(Elf!B102:F102), IF($W10=Elf!$G$1,  SUM(Elf!B102:G102), IF($W10=Elf!$H$1,  SUM(Elf!B102:H102), IF($W10=Elf!$I$1,  SUM(Elf!B102:I102), IF($W10=Elf!$J$1,  SUM(Elf!B102:J102), IF($W10=Elf!$K$1,  SUM(Elf!B102:K102), IF($W10=Elf!$L$1,  SUM(Elf!B102:L102), IF($W10=Elf!$M$1,  SUM(Elf!B102:M102), IF($W10=Elf!$N$1,  SUM(Elf!B102:N102), IF($W10=Elf!$O$1,  SUM(Elf!B102:O102), IF($W10=Elf!$P$1,  SUM(Elf!B102:P102), 0)))))))))))))))</f>
        <v>278800</v>
      </c>
    </row>
    <row r="103" spans="12:15">
      <c r="M103" s="7">
        <f>IF($W11=Elf!$B$1, SUM(Elf!B103), IF($W11=Elf!$C$1, SUM(Elf!B103:C103), IF($W11=Elf!$D$1, SUM(Elf!B103:D103), IF($W11=Elf!$E$1, SUM(Elf!B103:E103), IF($W11=Elf!$F$1, SUM(Elf!B103:F103), IF($W11=Elf!$G$1,  SUM(Elf!B103:G103), IF($W11=Elf!$H$1,  SUM(Elf!B103:H103), IF($W11=Elf!$I$1,  SUM(Elf!B103:I103), IF($W11=Elf!$J$1,  SUM(Elf!B103:J103), IF($W11=Elf!$K$1,  SUM(Elf!B103:K103), IF($W11=Elf!$L$1,  SUM(Elf!B103:L103), IF($W11=Elf!$M$1,  SUM(Elf!B103:M103), IF($W11=Elf!$N$1,  SUM(Elf!B103:N103), IF($W11=Elf!$O$1,  SUM(Elf!B103:O103), IF($W11=Elf!$P$1,  SUM(Elf!B103:P103), 0)))))))))))))))</f>
        <v>278800</v>
      </c>
    </row>
    <row r="104" spans="12:15">
      <c r="M104" s="7">
        <f>IF($W12=Elf!$B$1, SUM(Elf!B104), IF($W12=Elf!$C$1, SUM(Elf!B104:C104), IF($W12=Elf!$D$1, SUM(Elf!B104:D104), IF($W12=Elf!$E$1, SUM(Elf!B104:E104), IF($W12=Elf!$F$1, SUM(Elf!B104:F104), IF($W12=Elf!$G$1,  SUM(Elf!B104:G104), IF($W12=Elf!$H$1,  SUM(Elf!B104:H104), IF($W12=Elf!$I$1,  SUM(Elf!B104:I104), IF($W12=Elf!$J$1,  SUM(Elf!B104:J104), IF($W12=Elf!$K$1,  SUM(Elf!B104:K104), IF($W12=Elf!$L$1,  SUM(Elf!B104:L104), IF($W12=Elf!$M$1,  SUM(Elf!B104:M104), IF($W12=Elf!$N$1,  SUM(Elf!B104:N104), IF($W12=Elf!$O$1,  SUM(Elf!B104:O104), IF($W12=Elf!$P$1,  SUM(Elf!B104:P104), 0)))))))))))))))</f>
        <v>278800</v>
      </c>
    </row>
    <row r="105" spans="12:15">
      <c r="M105" s="7">
        <f>IF($W13=Elf!$B$1, SUM(Elf!B105), IF($W13=Elf!$C$1, SUM(Elf!B105:C105), IF($W13=Elf!$D$1, SUM(Elf!B105:D105), IF($W13=Elf!$E$1, SUM(Elf!B105:E105), IF($W13=Elf!$F$1, SUM(Elf!B105:F105), IF($W13=Elf!$G$1,  SUM(Elf!B105:G105), IF($W13=Elf!$H$1,  SUM(Elf!B105:H105), IF($W13=Elf!$I$1,  SUM(Elf!B105:I105), IF($W13=Elf!$J$1,  SUM(Elf!B105:J105), IF($W13=Elf!$K$1,  SUM(Elf!B105:K105), IF($W13=Elf!$L$1,  SUM(Elf!B105:L105), IF($W13=Elf!$M$1,  SUM(Elf!B105:M105), IF($W13=Elf!$N$1,  SUM(Elf!B105:N105), IF($W13=Elf!$O$1,  SUM(Elf!B105:O105), IF($W13=Elf!$P$1,  SUM(Elf!B105:P105), 0)))))))))))))))</f>
        <v>278800</v>
      </c>
    </row>
    <row r="106" spans="12:15">
      <c r="M106" s="7">
        <f>IF($W14=Elf!$B$1, SUM(Elf!B106), IF($W14=Elf!$C$1, SUM(Elf!B106:C106), IF($W14=Elf!$D$1, SUM(Elf!B106:D106), IF($W14=Elf!$E$1, SUM(Elf!B106:E106), IF($W14=Elf!$F$1, SUM(Elf!B106:F106), IF($W14=Elf!$G$1,  SUM(Elf!B106:G106), IF($W14=Elf!$H$1,  SUM(Elf!B106:H106), IF($W14=Elf!$I$1,  SUM(Elf!B106:I106), IF($W14=Elf!$J$1,  SUM(Elf!B106:J106), IF($W14=Elf!$K$1,  SUM(Elf!B106:K106), IF($W14=Elf!$L$1,  SUM(Elf!B106:L106), IF($W14=Elf!$M$1,  SUM(Elf!B106:M106), IF($W14=Elf!$N$1,  SUM(Elf!B106:N106), IF($W14=Elf!$O$1,  SUM(Elf!B106:O106), IF($W14=Elf!$P$1,  SUM(Elf!B106:P106), 0)))))))))))))))</f>
        <v>170000</v>
      </c>
    </row>
    <row r="107" spans="12:15">
      <c r="N107" s="7">
        <f>IF($W15=Elf!$B$1, SUM(Elf!B107), IF($W15=Elf!$C$1, SUM(Elf!B107:C107), IF($W15=Elf!$D$1, SUM(Elf!B107:D107), IF($W15=Elf!$E$1, SUM(Elf!B107:E107), IF($W15=Elf!$F$1, SUM(Elf!B107:F107), IF($W15=Elf!$G$1,  SUM(Elf!B107:G107), IF($W15=Elf!$H$1,  SUM(Elf!B107:H107), IF($W15=Elf!$I$1,  SUM(Elf!B107:I107), IF($W15=Elf!$J$1,  SUM(Elf!B107:J107), IF($W15=Elf!$K$1,  SUM(Elf!B107:K107), IF($W15=Elf!$L$1,  SUM(Elf!B107:L107), IF($W15=Elf!$M$1,  SUM(Elf!B107:M107), IF($W15=Elf!$N$1,  SUM(Elf!B107:N107), IF($W15=Elf!$O$1,  SUM(Elf!B107:O107), IF($W15=Elf!$P$1,  SUM(Elf!B107:P107), 0)))))))))))))))</f>
        <v>631400</v>
      </c>
    </row>
    <row r="108" spans="12:15">
      <c r="N108" s="7">
        <f>IF($W16=Elf!$B$1, SUM(Elf!B108), IF($W16=Elf!$C$1, SUM(Elf!B108:C108), IF($W16=Elf!$D$1, SUM(Elf!B108:D108), IF($W16=Elf!$E$1, SUM(Elf!B108:E108), IF($W16=Elf!$F$1, SUM(Elf!B108:F108), IF($W16=Elf!$G$1,  SUM(Elf!B108:G108), IF($W16=Elf!$H$1,  SUM(Elf!B108:H108), IF($W16=Elf!$I$1,  SUM(Elf!B108:I108), IF($W16=Elf!$J$1,  SUM(Elf!B108:J108), IF($W16=Elf!$K$1,  SUM(Elf!B108:K108), IF($W16=Elf!$L$1,  SUM(Elf!B108:L108), IF($W16=Elf!$M$1,  SUM(Elf!B108:M108), IF($W16=Elf!$N$1,  SUM(Elf!B108:N108), IF($W16=Elf!$O$1,  SUM(Elf!B108:O108), IF($W16=Elf!$P$1,  SUM(Elf!B108:P108), 0)))))))))))))))</f>
        <v>770000</v>
      </c>
    </row>
    <row r="109" spans="12:15">
      <c r="N109" s="7">
        <f>IF($W17=Elf!$B$1, SUM(Elf!B109), IF($W17=Elf!$C$1, SUM(Elf!B109:C109), IF($W17=Elf!$D$1, SUM(Elf!B109:D109), IF($W17=Elf!$E$1, SUM(Elf!B109:E109), IF($W17=Elf!$F$1, SUM(Elf!B109:F109), IF($W17=Elf!$G$1,  SUM(Elf!B109:G109), IF($W17=Elf!$H$1,  SUM(Elf!B109:H109), IF($W17=Elf!$I$1,  SUM(Elf!B109:I109), IF($W17=Elf!$J$1,  SUM(Elf!B109:J109), IF($W17=Elf!$K$1,  SUM(Elf!B109:K109), IF($W17=Elf!$L$1,  SUM(Elf!B109:L109), IF($W17=Elf!$M$1,  SUM(Elf!B109:M109), IF($W17=Elf!$N$1,  SUM(Elf!B109:N109), IF($W17=Elf!$O$1,  SUM(Elf!B109:O109), IF($W17=Elf!$P$1,  SUM(Elf!B109:P109), 0)))))))))))))))</f>
        <v>408100</v>
      </c>
    </row>
    <row r="110" spans="12:15">
      <c r="N110" s="7">
        <f>IF($W18=Elf!$B$1, SUM(Elf!B110), IF($W18=Elf!$C$1, SUM(Elf!B110:C110), IF($W18=Elf!$D$1, SUM(Elf!B110:D110), IF($W18=Elf!$E$1, SUM(Elf!B110:E110), IF($W18=Elf!$F$1, SUM(Elf!B110:F110), IF($W18=Elf!$G$1,  SUM(Elf!B110:G110), IF($W18=Elf!$H$1,  SUM(Elf!B110:H110), IF($W18=Elf!$I$1,  SUM(Elf!B110:I110), IF($W18=Elf!$J$1,  SUM(Elf!B110:J110), IF($W18=Elf!$K$1,  SUM(Elf!B110:K110), IF($W18=Elf!$L$1,  SUM(Elf!B110:L110), IF($W18=Elf!$M$1,  SUM(Elf!B110:M110), IF($W18=Elf!$N$1,  SUM(Elf!B110:N110), IF($W18=Elf!$O$1,  SUM(Elf!B110:O110), IF($W18=Elf!$P$1,  SUM(Elf!B110:P110), 0)))))))))))))))</f>
        <v>558000</v>
      </c>
    </row>
    <row r="111" spans="12:15">
      <c r="O111" s="7">
        <f>IF($W19=Elf!$B$1, SUM(Elf!B111), IF($W19=Elf!$C$1, SUM(Elf!B111:C111), IF($W19=Elf!$D$1, SUM(Elf!B111:D111), IF($W19=Elf!$E$1, SUM(Elf!B111:E111), IF($W19=Elf!$F$1, SUM(Elf!B111:F111), IF($W19=Elf!$G$1,  SUM(Elf!B111:G111), IF($W19=Elf!$H$1,  SUM(Elf!B111:H111), IF($W19=Elf!$I$1,  SUM(Elf!B111:I111), IF($W19=Elf!$J$1,  SUM(Elf!B111:J111), IF($W19=Elf!$K$1,  SUM(Elf!B111:K111), IF($W19=Elf!$L$1,  SUM(Elf!B111:L111), IF($W19=Elf!$M$1,  SUM(Elf!B111:M111), IF($W19=Elf!$N$1,  SUM(Elf!B111:N111), IF($W19=Elf!$O$1,  SUM(Elf!B111:O111), IF($W19=Elf!$P$1,  SUM(Elf!B111:P111), 0)))))))))))))))</f>
        <v>902000</v>
      </c>
    </row>
    <row r="112" spans="12:15">
      <c r="O112" s="7">
        <f>IF($W20=Elf!$B$1, SUM(Elf!B112), IF($W20=Elf!$C$1, SUM(Elf!B112:C112), IF($W20=Elf!$D$1, SUM(Elf!B112:D112), IF($W20=Elf!$E$1, SUM(Elf!B112:E112), IF($W20=Elf!$F$1, SUM(Elf!B112:F112), IF($W20=Elf!$G$1,  SUM(Elf!B112:G112), IF($W20=Elf!$H$1,  SUM(Elf!B112:H112), IF($W20=Elf!$I$1,  SUM(Elf!B112:I112), IF($W20=Elf!$J$1,  SUM(Elf!B112:J112), IF($W20=Elf!$K$1,  SUM(Elf!B112:K112), IF($W20=Elf!$L$1,  SUM(Elf!B112:L112), IF($W20=Elf!$M$1,  SUM(Elf!B112:M112), IF($W20=Elf!$N$1,  SUM(Elf!B112:N112), IF($W20=Elf!$O$1,  SUM(Elf!B112:O112), IF($W20=Elf!$P$1,  SUM(Elf!B112:P112), 0)))))))))))))))</f>
        <v>451000</v>
      </c>
    </row>
    <row r="113" spans="1:17">
      <c r="O113" s="7">
        <f>IF($W21=Elf!$B$1, SUM(Elf!B113), IF($W21=Elf!$C$1, SUM(Elf!B113:C113), IF($W21=Elf!$D$1, SUM(Elf!B113:D113), IF($W21=Elf!$E$1, SUM(Elf!B113:E113), IF($W21=Elf!$F$1, SUM(Elf!B113:F113), IF($W21=Elf!$G$1,  SUM(Elf!B113:G113), IF($W21=Elf!$H$1,  SUM(Elf!B113:H113), IF($W21=Elf!$I$1,  SUM(Elf!B113:I113), IF($W21=Elf!$J$1,  SUM(Elf!B113:J113), IF($W21=Elf!$K$1,  SUM(Elf!B113:K113), IF($W21=Elf!$L$1,  SUM(Elf!B113:L113), IF($W21=Elf!$M$1,  SUM(Elf!B113:M113), IF($W21=Elf!$N$1,  SUM(Elf!B113:N113), IF($W21=Elf!$O$1,  SUM(Elf!B113:O113), IF($W21=Elf!$P$1,  SUM(Elf!B113:P113), 0)))))))))))))))</f>
        <v>962000</v>
      </c>
    </row>
    <row r="114" spans="1:17">
      <c r="P114" s="7">
        <f>IF($W22=Elf!$B$1, SUM(Elf!B114), IF($W22=Elf!$C$1, SUM(Elf!B114:C114), IF($W22=Elf!$D$1, SUM(Elf!B114:D114), IF($W22=Elf!$E$1, SUM(Elf!B114:E114), IF($W22=Elf!$F$1, SUM(Elf!B114:F114), IF($W22=Elf!$G$1,  SUM(Elf!B114:G114), IF($W22=Elf!$H$1,  SUM(Elf!B114:H114), IF($W22=Elf!$I$1,  SUM(Elf!B114:I114), IF($W22=Elf!$J$1,  SUM(Elf!B114:J114), IF($W22=Elf!$K$1,  SUM(Elf!B114:K114), IF($W22=Elf!$L$1,  SUM(Elf!B114:L114), IF($W22=Elf!$M$1,  SUM(Elf!B114:M114), IF($W22=Elf!$N$1,  SUM(Elf!B114:N114), IF($W22=Elf!$O$1,  SUM(Elf!B114:O114), IF($W22=Elf!$P$1,  SUM(Elf!B114:P114), 0)))))))))))))))</f>
        <v>1802000</v>
      </c>
    </row>
    <row r="115" spans="1:17">
      <c r="P115" s="7">
        <f>IF($W23=Elf!$B$1, SUM(Elf!B115), IF($W23=Elf!$C$1, SUM(Elf!B115:C115), IF($W23=Elf!$D$1, SUM(Elf!B115:D115), IF($W23=Elf!$E$1, SUM(Elf!B115:E115), IF($W23=Elf!$F$1, SUM(Elf!B115:F115), IF($W23=Elf!$G$1,  SUM(Elf!B115:G115), IF($W23=Elf!$H$1,  SUM(Elf!B115:H115), IF($W23=Elf!$I$1,  SUM(Elf!B115:I115), IF($W23=Elf!$J$1,  SUM(Elf!B115:J115), IF($W23=Elf!$K$1,  SUM(Elf!B115:K115), IF($W23=Elf!$L$1,  SUM(Elf!B115:L115), IF($W23=Elf!$M$1,  SUM(Elf!B115:M115), IF($W23=Elf!$N$1,  SUM(Elf!B115:N115), IF($W23=Elf!$O$1,  SUM(Elf!B115:O115), IF($W23=Elf!$P$1,  SUM(Elf!B115:P115), 0)))))))))))))))</f>
        <v>493000</v>
      </c>
    </row>
    <row r="116" spans="1:17">
      <c r="Q116" s="7">
        <f>IF($W24=Elf!$B$1, SUM(Elf!B116), IF($W24=Elf!$C$1, SUM(Elf!B116:C116), IF($W24=Elf!$D$1, SUM(Elf!B116:D116), IF($W24=Elf!$E$1, SUM(Elf!B116:E116), IF($W24=Elf!$F$1, SUM(Elf!B116:F116), IF($W24=Elf!$G$1,  SUM(Elf!B116:G116), IF($W24=Elf!$H$1,  SUM(Elf!B116:H116), IF($W24=Elf!$I$1,  SUM(Elf!B116:I116), IF($W24=Elf!$J$1,  SUM(Elf!B116:J116), IF($W24=Elf!$K$1,  SUM(Elf!B116:K116), IF($W24=Elf!$L$1,  SUM(Elf!B116:L116), IF($W24=Elf!$M$1,  SUM(Elf!B116:M116), IF($W24=Elf!$N$1,  SUM(Elf!B116:N116), IF($W24=Elf!$O$1,  SUM(Elf!B116:O116), IF($W24=Elf!$P$1,  SUM(Elf!B116:P116), 0)))))))))))))))</f>
        <v>1898000</v>
      </c>
    </row>
    <row r="117" spans="1:17">
      <c r="Q117" s="7">
        <f>IF($W25=Elf!$B$1, SUM(Elf!B117), IF($W25=Elf!$C$1, SUM(Elf!B117:C117), IF($W25=Elf!$D$1, SUM(Elf!B117:D117), IF($W25=Elf!$E$1, SUM(Elf!B117:E117), IF($W25=Elf!$F$1, SUM(Elf!B117:F117), IF($W25=Elf!$G$1,  SUM(Elf!B117:G117), IF($W25=Elf!$H$1,  SUM(Elf!B117:H117), IF($W25=Elf!$I$1,  SUM(Elf!B117:I117), IF($W25=Elf!$J$1,  SUM(Elf!B117:J117), IF($W25=Elf!$K$1,  SUM(Elf!B117:K117), IF($W25=Elf!$L$1,  SUM(Elf!B117:L117), IF($W25=Elf!$M$1,  SUM(Elf!B117:M117), IF($W25=Elf!$N$1,  SUM(Elf!B117:N117), IF($W25=Elf!$O$1,  SUM(Elf!B117:O117), IF($W25=Elf!$P$1,  SUM(Elf!B117:P117), 0)))))))))))))))</f>
        <v>410000</v>
      </c>
    </row>
    <row r="118" spans="1:17">
      <c r="M118" s="7">
        <f>IF($W26=Elf!$B$1, SUM(Elf!B118), IF($W26=Elf!$C$1, SUM(Elf!B118:C118), IF($W26=Elf!$D$1, SUM(Elf!B118:D118), IF($W26=Elf!$E$1, SUM(Elf!B118:E118), IF($W26=Elf!$F$1, SUM(Elf!B118:F118), IF($W26=Elf!$G$1,  SUM(Elf!B118:G118), IF($W26=Elf!$H$1,  SUM(Elf!B118:H118), IF($W26=Elf!$I$1,  SUM(Elf!B118:I118), IF($W26=Elf!$J$1,  SUM(Elf!B118:J118), IF($W26=Elf!$K$1,  SUM(Elf!B118:K118), IF($W26=Elf!$L$1,  SUM(Elf!B118:L118), IF($W26=Elf!$M$1,  SUM(Elf!B118:M118), IF($W26=Elf!$N$1,  SUM(Elf!B118:N118), IF($W26=Elf!$O$1,  SUM(Elf!B118:O118), IF($W26=Elf!$P$1,  SUM(Elf!B118:P118), 0)))))))))))))))</f>
        <v>20100</v>
      </c>
    </row>
    <row r="119" spans="1:17" hidden="1">
      <c r="A119" s="13" t="s">
        <v>153</v>
      </c>
      <c r="B119" s="13">
        <f>W26</f>
        <v>1</v>
      </c>
      <c r="N119" s="7">
        <f>IF($B119=Elf!$B$1, SUM(Elf!B119), IF($B119=Elf!$C$1, SUM(Elf!B119:C119), IF($B119=Elf!$D$1, SUM(Elf!B119:D119), IF($B119=Elf!$E$1, SUM(Elf!B119:E119), IF($B119=Elf!$F$1, SUM(Elf!B119:F119), IF($B119=Elf!$G$1,  SUM(Elf!B119:G119), IF($B119=Elf!$H$1,  SUM(Elf!B119:H119), IF($B119=Elf!$I$1,  SUM(Elf!B119:I119), IF($B119=Elf!$J$1,  SUM(Elf!B119:J119), IF($B119=Elf!$K$1,  SUM(Elf!B119:K119), IF($B119=Elf!$L$1,  SUM(Elf!B119:L119), IF($B119=Elf!$M$1,  SUM(Elf!B119:M119), IF($B119=Elf!$N$1,  SUM(Elf!B119:N119), IF($B119=Elf!$O$1,  SUM(Elf!B119:O119), IF($B119=Elf!$P$1,  SUM(Elf!B119:P119), 0)))))))))))))))</f>
        <v>134000</v>
      </c>
    </row>
    <row r="120" spans="1:17" hidden="1">
      <c r="A120" s="13" t="s">
        <v>153</v>
      </c>
      <c r="B120" s="13">
        <f>W26</f>
        <v>1</v>
      </c>
      <c r="O120" s="7">
        <f>IF($B120=Elf!$B$1, SUM(Elf!B120), IF($B120=Elf!$C$1, SUM(Elf!B120:C120), IF($B120=Elf!$D$1, SUM(Elf!B120:D120), IF($B120=Elf!$E$1, SUM(Elf!B120:E120), IF($B120=Elf!$F$1, SUM(Elf!B120:F120), IF($B120=Elf!$G$1,  SUM(Elf!B120:G120), IF($B120=Elf!$H$1,  SUM(Elf!B120:H120), IF($B120=Elf!$I$1,  SUM(Elf!B120:I120), IF($B120=Elf!$J$1,  SUM(Elf!B120:J120), IF($B120=Elf!$K$1,  SUM(Elf!B120:K120), IF($B120=Elf!$L$1,  SUM(Elf!B120:L120), IF($B120=Elf!$M$1,  SUM(Elf!B120:M120), IF($B120=Elf!$N$1,  SUM(Elf!B120:N120), IF($B120=Elf!$O$1,  SUM(Elf!B120:O120), IF($B120=Elf!$P$1,  SUM(Elf!B120:P120), 0)))))))))))))))</f>
        <v>201000</v>
      </c>
    </row>
    <row r="121" spans="1:17" hidden="1">
      <c r="A121" s="13" t="s">
        <v>153</v>
      </c>
      <c r="B121" s="13">
        <f>W26</f>
        <v>1</v>
      </c>
      <c r="P121" s="7">
        <f>IF($B121=Elf!$B$1, SUM(Elf!B121), IF($B121=Elf!$C$1, SUM(Elf!B121:C121), IF($B121=Elf!$D$1, SUM(Elf!B121:D121), IF($B121=Elf!$E$1, SUM(Elf!B121:E121), IF($B121=Elf!$F$1, SUM(Elf!B121:F121), IF($B121=Elf!$G$1,  SUM(Elf!B121:G121), IF($B121=Elf!$H$1,  SUM(Elf!B121:H121), IF($B121=Elf!$I$1,  SUM(Elf!B121:I121), IF($B121=Elf!$J$1,  SUM(Elf!B121:J121), IF($B121=Elf!$K$1,  SUM(Elf!B121:K121), IF($B121=Elf!$L$1,  SUM(Elf!B121:L121), IF($B121=Elf!$M$1,  SUM(Elf!B121:M121), IF($B121=Elf!$N$1,  SUM(Elf!B121:N121), IF($B121=Elf!$O$1,  SUM(Elf!B121:O121), IF($B121=Elf!$P$1,  SUM(Elf!B121:P121), 0)))))))))))))))</f>
        <v>201000</v>
      </c>
    </row>
    <row r="122" spans="1:17" hidden="1">
      <c r="A122" s="13" t="s">
        <v>153</v>
      </c>
      <c r="B122" s="13">
        <f>W26</f>
        <v>1</v>
      </c>
      <c r="Q122" s="7">
        <f>IF($B122=Elf!$B$1, SUM(Elf!B122), IF($B122=Elf!$C$1, SUM(Elf!B122:C122), IF($B122=Elf!$D$1, SUM(Elf!B122:D122), IF($B122=Elf!$E$1, SUM(Elf!B122:E122), IF($B122=Elf!$F$1, SUM(Elf!B122:F122), IF($B122=Elf!$G$1,  SUM(Elf!B122:G122), IF($B122=Elf!$H$1,  SUM(Elf!B122:H122), IF($B122=Elf!$I$1,  SUM(Elf!B122:I122), IF($B122=Elf!$J$1,  SUM(Elf!B122:J122), IF($B122=Elf!$K$1,  SUM(Elf!B122:K122), IF($B122=Elf!$L$1,  SUM(Elf!B122:L122), IF($B122=Elf!$M$1,  SUM(Elf!B122:M122), IF($B122=Elf!$N$1,  SUM(Elf!B122:N122), IF($B122=Elf!$O$1,  SUM(Elf!B122:O122), IF($B122=Elf!$P$1,  SUM(Elf!B122:P122), 0)))))))))))))))</f>
        <v>201000</v>
      </c>
    </row>
    <row r="123" spans="1:17" hidden="1">
      <c r="A123" s="13" t="s">
        <v>19</v>
      </c>
      <c r="B123" s="13">
        <f>B13</f>
        <v>1</v>
      </c>
    </row>
  </sheetData>
  <sheetProtection password="EA15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Data!$A$1:$A$11</xm:f>
          </x14:formula1>
          <xm:sqref>B12 S11:S12 W8</xm:sqref>
        </x14:dataValidation>
        <x14:dataValidation type="list" allowBlank="1" showInputMessage="1" showErrorMessage="1">
          <x14:formula1>
            <xm:f>Data!$A$1:$A$16</xm:f>
          </x14:formula1>
          <xm:sqref>B2:B11 W9:W26 W5:W6 B13:B24 B26:B30 S2:S10 S13:S30 W2:W3 U2:U30</xm:sqref>
        </x14:dataValidation>
        <x14:dataValidation type="list" allowBlank="1" showInputMessage="1" showErrorMessage="1">
          <x14:formula1>
            <xm:f>Data!$A$1:$A$9</xm:f>
          </x14:formula1>
          <xm:sqref>B25 W4</xm:sqref>
        </x14:dataValidation>
        <x14:dataValidation type="list" allowBlank="1" showInputMessage="1" showErrorMessage="1">
          <x14:formula1>
            <xm:f>Data!$A$1:$A$10</xm:f>
          </x14:formula1>
          <xm:sqref>W7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5"/>
  <sheetViews>
    <sheetView tabSelected="1" zoomScaleNormal="100" workbookViewId="0">
      <selection activeCell="AB3" sqref="AB3"/>
    </sheetView>
  </sheetViews>
  <sheetFormatPr defaultRowHeight="15"/>
  <cols>
    <col min="1" max="1" width="25" style="7" customWidth="1"/>
    <col min="2" max="2" width="9.42578125" style="7" bestFit="1" customWidth="1"/>
    <col min="3" max="3" width="7.85546875" style="7" hidden="1" customWidth="1"/>
    <col min="4" max="5" width="7" style="7" hidden="1" customWidth="1"/>
    <col min="6" max="6" width="8" style="7" hidden="1" customWidth="1"/>
    <col min="7" max="7" width="9.85546875" style="7" hidden="1" customWidth="1"/>
    <col min="8" max="8" width="9.7109375" style="7" hidden="1" customWidth="1"/>
    <col min="9" max="9" width="8.140625" style="7" hidden="1" customWidth="1"/>
    <col min="10" max="10" width="7" style="7" hidden="1" customWidth="1"/>
    <col min="11" max="11" width="10.5703125" style="7" hidden="1" customWidth="1"/>
    <col min="12" max="12" width="8" style="7" hidden="1" customWidth="1"/>
    <col min="13" max="13" width="7" style="7" hidden="1" customWidth="1"/>
    <col min="14" max="14" width="10.5703125" style="7" hidden="1" customWidth="1"/>
    <col min="15" max="15" width="7.42578125" style="7" hidden="1" customWidth="1"/>
    <col min="16" max="16" width="9.5703125" style="7" hidden="1" customWidth="1"/>
    <col min="17" max="17" width="9.7109375" style="7" hidden="1" customWidth="1"/>
    <col min="18" max="18" width="25" style="7" customWidth="1"/>
    <col min="19" max="19" width="9.42578125" style="7" bestFit="1" customWidth="1"/>
    <col min="20" max="20" width="25" style="7" bestFit="1" customWidth="1"/>
    <col min="21" max="21" width="9.42578125" style="7" bestFit="1" customWidth="1"/>
    <col min="22" max="22" width="25" style="7" customWidth="1"/>
    <col min="23" max="23" width="9.42578125" style="7" bestFit="1" customWidth="1"/>
    <col min="24" max="25" width="9.140625" style="7"/>
    <col min="26" max="26" width="23.85546875" style="7" bestFit="1" customWidth="1"/>
    <col min="27" max="27" width="8" style="7" bestFit="1" customWidth="1"/>
    <col min="28" max="16384" width="9.140625" style="7"/>
  </cols>
  <sheetData>
    <row r="1" spans="1:29">
      <c r="A1" s="16"/>
      <c r="B1" s="82" t="s">
        <v>40</v>
      </c>
      <c r="C1" s="7" t="s">
        <v>20</v>
      </c>
      <c r="D1" s="7" t="s">
        <v>22</v>
      </c>
      <c r="E1" s="7" t="s">
        <v>27</v>
      </c>
      <c r="F1" s="7" t="s">
        <v>24</v>
      </c>
      <c r="G1" s="7" t="s">
        <v>77</v>
      </c>
      <c r="H1" s="7" t="s">
        <v>76</v>
      </c>
      <c r="I1" s="7" t="s">
        <v>32</v>
      </c>
      <c r="J1" s="7" t="s">
        <v>23</v>
      </c>
      <c r="K1" s="7" t="s">
        <v>25</v>
      </c>
      <c r="L1" s="7" t="s">
        <v>33</v>
      </c>
      <c r="M1" s="7" t="s">
        <v>31</v>
      </c>
      <c r="N1" s="7" t="s">
        <v>28</v>
      </c>
      <c r="O1" s="7" t="s">
        <v>30</v>
      </c>
      <c r="P1" s="7" t="s">
        <v>26</v>
      </c>
      <c r="Q1" s="7" t="s">
        <v>29</v>
      </c>
      <c r="R1" s="16"/>
      <c r="S1" s="47" t="s">
        <v>40</v>
      </c>
      <c r="T1" s="16"/>
      <c r="U1" s="47" t="s">
        <v>40</v>
      </c>
      <c r="V1" s="16"/>
      <c r="W1" s="82" t="s">
        <v>40</v>
      </c>
      <c r="Z1" s="5" t="s">
        <v>159</v>
      </c>
      <c r="AA1" s="5"/>
      <c r="AB1" s="5"/>
      <c r="AC1" s="5" t="s">
        <v>160</v>
      </c>
    </row>
    <row r="2" spans="1:29">
      <c r="A2" s="18" t="s">
        <v>0</v>
      </c>
      <c r="B2" s="53">
        <v>1</v>
      </c>
      <c r="C2" s="7">
        <f>IF($B2=Giant!$B$1, SUM(Giant!B3), IF($B2=Giant!$C$1, SUM(Giant!B3:C3), IF($B2=Giant!$D$1, SUM(Giant!B3:D3), IF($B2=Giant!$E$1, SUM(Giant!B3:E3), IF($B2=Giant!$F$1, SUM(Giant!B3:F3), IF($B2=Giant!$G$1,  SUM(Giant!B3:G3), IF($B2=Giant!$H$1,  SUM(Giant!B3:H3), IF($B2=Giant!$I$1,  SUM(Giant!B3:I3), IF($B2=Giant!$J$1,  SUM(Giant!B3:J3), IF($B2=Giant!$K$1,  SUM(Giant!B3:K3), IF($B2=Giant!$L$1,  SUM(Giant!B3:L3), IF($B2=Giant!$M$1,  SUM(Giant!B3:M3), IF($B2=Giant!$N$1,  SUM(Giant!B3:N3), IF($B2=Giant!$O$1,  SUM(Giant!B3:O3), IF($B2=Giant!$P$1,  SUM(Giant!B3:P3), 0)))))))))))))))</f>
        <v>265500</v>
      </c>
      <c r="R2" s="70" t="s">
        <v>62</v>
      </c>
      <c r="S2" s="83">
        <v>1</v>
      </c>
      <c r="T2" s="73" t="s">
        <v>93</v>
      </c>
      <c r="U2" s="83">
        <v>1</v>
      </c>
      <c r="V2" s="76" t="s">
        <v>130</v>
      </c>
      <c r="W2" s="53">
        <v>1</v>
      </c>
      <c r="Z2" s="58" t="s">
        <v>99</v>
      </c>
      <c r="AA2" s="5">
        <f>SUM(C$2:C$131)</f>
        <v>2589600</v>
      </c>
      <c r="AB2" s="5"/>
      <c r="AC2" s="5">
        <f>IF(AA2&gt;Data!$B$16,15,IF(AA2&gt;Data!$B$15,14,IF(AA2&gt;Data!$B$14,13,IF(AA2&gt;Data!$B$13,12,IF(AA2&gt;Data!$B$12,11,IF(AA2&gt;Data!$B$11,10,IF(AA2&gt;Data!$B$10,9,IF(AA2&gt;Data!$B$9,8,IF(AA2&gt;Data!$B$8,7,IF(AA2&gt;Data!$B$7,6,IF(AA2&gt;Data!$B$6,5,IF(AA2&gt;Data!$B$5,4,IF(AA2&gt;Data!$B$4,3,IF(AA2&gt;Data!$B$3,2,IF(AA2&gt;Data!$B$2,1,0)))))))))))))))</f>
        <v>15</v>
      </c>
    </row>
    <row r="3" spans="1:29">
      <c r="A3" s="18" t="s">
        <v>7</v>
      </c>
      <c r="B3" s="53">
        <v>1</v>
      </c>
      <c r="C3" s="7">
        <f>IF($B3=Giant!$B$1, SUM(Giant!B2), IF($B3=Giant!$C$1, SUM(Giant!B2:C2), IF($B3=Giant!$D$1, SUM(Giant!B2:D2), IF($B3=Giant!$E$1, SUM(Giant!B2:E2), IF($B3=Giant!$F$1, SUM(Giant!B2:F2), IF($B3=Giant!$G$1,  SUM(Giant!B2:G2), IF($B3=Giant!$H$1,  SUM(Giant!B2:H2), IF($B3=Giant!$I$1,  SUM(Giant!B2:I2), IF($B3=Giant!$J$1,  SUM(Giant!B2:J2), IF($B3=Giant!$K$1,  SUM(Giant!B2:K2), IF($B3=Giant!$L$1,  SUM(Giant!B2:L2), IF($B3=Giant!$M$1,  SUM(Giant!B2:M2), IF($B3=Giant!$N$1,  SUM(Giant!B2:N2), IF($B3=Giant!$O$1,  SUM(Giant!B2:O2), IF($B3=Giant!$P$1,  SUM(Giant!B2:P2), 0)))))))))))))))</f>
        <v>274500</v>
      </c>
      <c r="R3" s="70" t="s">
        <v>63</v>
      </c>
      <c r="S3" s="83">
        <v>1</v>
      </c>
      <c r="T3" s="73" t="s">
        <v>94</v>
      </c>
      <c r="U3" s="83">
        <v>1</v>
      </c>
      <c r="V3" s="77" t="s">
        <v>131</v>
      </c>
      <c r="W3" s="53">
        <v>8</v>
      </c>
      <c r="Z3" s="59" t="s">
        <v>105</v>
      </c>
      <c r="AA3" s="7">
        <v>0</v>
      </c>
      <c r="AB3" s="5"/>
      <c r="AC3" s="5">
        <f>IF(AA3&gt;Data!$B$16,15,IF(AA3&gt;Data!$B$15,14,IF(AA3&gt;Data!$B$14,13,IF(AA3&gt;Data!$B$13,12,IF(AA3&gt;Data!$B$12,11,IF(AA3&gt;Data!$B$11,10,IF(AA3&gt;Data!$B$10,9,IF(AA3&gt;Data!$B$9,8,IF(AA3&gt;Data!$B$8,7,IF(AA3&gt;Data!$B$7,6,IF(AA3&gt;Data!$B$6,5,IF(AA3&gt;Data!$B$5,4,IF(AA3&gt;Data!$B$4,3,IF(AA3&gt;Data!$B$3,2,IF(AA3&gt;Data!$B$2,1,0)))))))))))))))</f>
        <v>0</v>
      </c>
    </row>
    <row r="4" spans="1:29">
      <c r="A4" s="85" t="s">
        <v>8</v>
      </c>
      <c r="B4" s="53">
        <v>1</v>
      </c>
      <c r="C4" s="7">
        <f>IF($B4=Giant!$B$1, SUM(Giant!B4), IF($B4=Giant!$C$1, SUM(Giant!B4:C4), IF($B4=Giant!$D$1, SUM(Giant!B4:D4), IF($B4=Giant!$E$1, SUM(Giant!B4:E4), IF($B4=Giant!$F$1, SUM(Giant!B4:F4), IF($B4=Giant!$G$1,  SUM(Giant!B4:G4), IF($B4=Giant!$H$1,  SUM(Giant!B4:H4), IF($B4=Giant!$I$1,  SUM(Giant!B4:I4), IF($B4=Giant!$J$1,  SUM(Giant!B4:J4), IF($B4=Giant!$K$1,  SUM(Giant!B4:K4), IF($B4=Giant!$L$1,  SUM(Giant!B4:L4), IF($B4=Giant!$M$1,  SUM(Giant!B4:M4), IF($B4=Giant!$N$1,  SUM(Giant!B4:N4), IF($B4=Giant!$O$1,  SUM(Giant!B4:O4), IF($B4=Giant!$P$1,  SUM(Giant!B4:P4), 0)))))))))))))))</f>
        <v>174000</v>
      </c>
      <c r="R4" s="70" t="s">
        <v>64</v>
      </c>
      <c r="S4" s="83">
        <v>1</v>
      </c>
      <c r="T4" s="73" t="s">
        <v>95</v>
      </c>
      <c r="U4" s="83">
        <v>1</v>
      </c>
      <c r="V4" s="77" t="s">
        <v>132</v>
      </c>
      <c r="W4" s="53">
        <v>1</v>
      </c>
      <c r="Z4" s="60" t="s">
        <v>100</v>
      </c>
      <c r="AA4" s="5">
        <f>SUM(D$2:D$131)</f>
        <v>2536600</v>
      </c>
      <c r="AB4" s="5"/>
      <c r="AC4" s="5">
        <f>IF(AA4&gt;Data!$B$16,15,IF(AA4&gt;Data!$B$15,14,IF(AA4&gt;Data!$B$14,13,IF(AA4&gt;Data!$B$13,12,IF(AA4&gt;Data!$B$12,11,IF(AA4&gt;Data!$B$11,10,IF(AA4&gt;Data!$B$10,9,IF(AA4&gt;Data!$B$9,8,IF(AA4&gt;Data!$B$8,7,IF(AA4&gt;Data!$B$7,6,IF(AA4&gt;Data!$B$6,5,IF(AA4&gt;Data!$B$5,4,IF(AA4&gt;Data!$B$4,3,IF(AA4&gt;Data!$B$3,2,IF(AA4&gt;Data!$B$2,1,0)))))))))))))))</f>
        <v>15</v>
      </c>
    </row>
    <row r="5" spans="1:29">
      <c r="A5" s="85" t="s">
        <v>9</v>
      </c>
      <c r="B5" s="53">
        <v>1</v>
      </c>
      <c r="C5" s="7">
        <f>IF($B5=Giant!$B$1, SUM(Giant!B5), IF($B5=Giant!$C$1, SUM(Giant!B5:C5), IF($B5=Giant!$D$1, SUM(Giant!B5:D5), IF($B5=Giant!$E$1, SUM(Giant!B5:E5), IF($B5=Giant!$F$1, SUM(Giant!B5:F5), IF($B5=Giant!$G$1,  SUM(Giant!B5:G5), IF($B5=Giant!$H$1,  SUM(Giant!B5:H5), IF($B5=Giant!$I$1,  SUM(Giant!B5:I5), IF($B5=Giant!$J$1,  SUM(Giant!B5:J5), IF($B5=Giant!$K$1,  SUM(Giant!B5:K5), IF($B5=Giant!$L$1,  SUM(Giant!B5:L5), IF($B5=Giant!$M$1,  SUM(Giant!B5:M5), IF($B5=Giant!$N$1,  SUM(Giant!B5:N5), IF($B5=Giant!$O$1,  SUM(Giant!B5:O5), IF($B5=Giant!$P$1,  SUM(Giant!B5:P5), 0)))))))))))))))</f>
        <v>70500</v>
      </c>
      <c r="R5" s="71" t="s">
        <v>65</v>
      </c>
      <c r="S5" s="83">
        <v>1</v>
      </c>
      <c r="T5" s="73" t="s">
        <v>96</v>
      </c>
      <c r="U5" s="83">
        <v>1</v>
      </c>
      <c r="V5" s="77" t="s">
        <v>133</v>
      </c>
      <c r="W5" s="53">
        <v>1</v>
      </c>
      <c r="Z5" s="61" t="s">
        <v>101</v>
      </c>
      <c r="AA5" s="5">
        <f>SUM(E$2:E$131)</f>
        <v>2491100</v>
      </c>
      <c r="AB5" s="5"/>
      <c r="AC5" s="5">
        <f>IF(AA5&gt;Data!$B$16,15,IF(AA5&gt;Data!$B$15,14,IF(AA5&gt;Data!$B$14,13,IF(AA5&gt;Data!$B$13,12,IF(AA5&gt;Data!$B$12,11,IF(AA5&gt;Data!$B$11,10,IF(AA5&gt;Data!$B$10,9,IF(AA5&gt;Data!$B$9,8,IF(AA5&gt;Data!$B$8,7,IF(AA5&gt;Data!$B$7,6,IF(AA5&gt;Data!$B$6,5,IF(AA5&gt;Data!$B$5,4,IF(AA5&gt;Data!$B$4,3,IF(AA5&gt;Data!$B$3,2,IF(AA5&gt;Data!$B$2,1,0)))))))))))))))</f>
        <v>15</v>
      </c>
    </row>
    <row r="6" spans="1:29">
      <c r="A6" s="18" t="s">
        <v>10</v>
      </c>
      <c r="B6" s="53">
        <v>1</v>
      </c>
      <c r="C6" s="7">
        <f>IF($B6=Giant!$B$1, SUM(Giant!B6), IF($B6=Giant!$C$1, SUM(Giant!B6:C6), IF($B6=Giant!$D$1, SUM(Giant!B6:D6), IF($B6=Giant!$E$1, SUM(Giant!B6:E6), IF($B6=Giant!$F$1, SUM(Giant!B6:F6), IF($B6=Giant!$G$1,  SUM(Giant!B6:G6), IF($B6=Giant!$H$1,  SUM(Giant!B6:H6), IF($B6=Giant!$I$1,  SUM(Giant!B6:I6), IF($B6=Giant!$J$1,  SUM(Giant!B6:J6), IF($B6=Giant!$K$1,  SUM(Giant!B6:K6), IF($B6=Giant!$L$1,  SUM(Giant!B6:L6), IF($B6=Giant!$M$1,  SUM(Giant!B6:M6), IF($B6=Giant!$N$1,  SUM(Giant!B6:N6), IF($B6=Giant!$O$1,  SUM(Giant!B6:O6), IF($B6=Giant!$P$1,  SUM(Giant!B6:P6), 0)))))))))))))))</f>
        <v>202000</v>
      </c>
      <c r="R6" s="71" t="s">
        <v>66</v>
      </c>
      <c r="S6" s="83">
        <v>1</v>
      </c>
      <c r="T6" s="73" t="s">
        <v>97</v>
      </c>
      <c r="U6" s="83">
        <v>1</v>
      </c>
      <c r="V6" s="77" t="s">
        <v>134</v>
      </c>
      <c r="W6" s="53">
        <v>7</v>
      </c>
      <c r="Z6" s="9" t="s">
        <v>102</v>
      </c>
      <c r="AA6" s="5">
        <f>SUM(F$2:F$131)</f>
        <v>2525300</v>
      </c>
      <c r="AB6" s="5"/>
      <c r="AC6" s="5">
        <f>IF(AA6&gt;Data!$B$16,15,IF(AA6&gt;Data!$B$15,14,IF(AA6&gt;Data!$B$14,13,IF(AA6&gt;Data!$B$13,12,IF(AA6&gt;Data!$B$12,11,IF(AA6&gt;Data!$B$11,10,IF(AA6&gt;Data!$B$10,9,IF(AA6&gt;Data!$B$9,8,IF(AA6&gt;Data!$B$8,7,IF(AA6&gt;Data!$B$7,6,IF(AA6&gt;Data!$B$6,5,IF(AA6&gt;Data!$B$5,4,IF(AA6&gt;Data!$B$4,3,IF(AA6&gt;Data!$B$3,2,IF(AA6&gt;Data!$B$2,1,0)))))))))))))))</f>
        <v>15</v>
      </c>
    </row>
    <row r="7" spans="1:29">
      <c r="A7" s="85" t="s">
        <v>11</v>
      </c>
      <c r="B7" s="53">
        <v>1</v>
      </c>
      <c r="C7" s="7">
        <f>IF($B7=Giant!$B$1, SUM(Giant!B7), IF($B7=Giant!$C$1, SUM(Giant!B7:C7), IF($B7=Giant!$D$1, SUM(Giant!B7:D7), IF($B7=Giant!$E$1, SUM(Giant!B7:E7), IF($B7=Giant!$F$1, SUM(Giant!B7:F7), IF($B7=Giant!$G$1,  SUM(Giant!B7:G7), IF($B7=Giant!$H$1,  SUM(Giant!B7:H7), IF($B7=Giant!$I$1,  SUM(Giant!B7:I7), IF($B7=Giant!$J$1,  SUM(Giant!B7:J7), IF($B7=Giant!$K$1,  SUM(Giant!B7:K7), IF($B7=Giant!$L$1,  SUM(Giant!B7:L7), IF($B7=Giant!$M$1,  SUM(Giant!B7:M7), IF($B7=Giant!$N$1,  SUM(Giant!B7:N7), IF($B7=Giant!$O$1,  SUM(Giant!B7:O7), IF($B7=Giant!$P$1,  SUM(Giant!B7:P7), 0)))))))))))))))</f>
        <v>310500</v>
      </c>
      <c r="R7" s="71" t="s">
        <v>68</v>
      </c>
      <c r="S7" s="83">
        <v>6</v>
      </c>
      <c r="T7" s="73" t="s">
        <v>98</v>
      </c>
      <c r="U7" s="83">
        <v>1</v>
      </c>
      <c r="V7" s="78" t="s">
        <v>137</v>
      </c>
      <c r="W7" s="53">
        <v>6</v>
      </c>
      <c r="Z7" s="62" t="s">
        <v>103</v>
      </c>
      <c r="AA7" s="5">
        <f>SUM(G$2:G$131)</f>
        <v>2580900</v>
      </c>
      <c r="AB7" s="5"/>
      <c r="AC7" s="5">
        <f>IF(AA7&gt;Data!$B$16,15,IF(AA7&gt;Data!$B$15,14,IF(AA7&gt;Data!$B$14,13,IF(AA7&gt;Data!$B$13,12,IF(AA7&gt;Data!$B$12,11,IF(AA7&gt;Data!$B$11,10,IF(AA7&gt;Data!$B$10,9,IF(AA7&gt;Data!$B$9,8,IF(AA7&gt;Data!$B$8,7,IF(AA7&gt;Data!$B$7,6,IF(AA7&gt;Data!$B$6,5,IF(AA7&gt;Data!$B$5,4,IF(AA7&gt;Data!$B$4,3,IF(AA7&gt;Data!$B$3,2,IF(AA7&gt;Data!$B$2,1,0)))))))))))))))</f>
        <v>15</v>
      </c>
    </row>
    <row r="8" spans="1:29">
      <c r="A8" s="85" t="s">
        <v>12</v>
      </c>
      <c r="B8" s="53">
        <v>1</v>
      </c>
      <c r="C8" s="7">
        <f>IF($B8=Giant!$B$1, SUM(Giant!B8), IF($B8=Giant!$C$1, SUM(Giant!B8:C8), IF($B8=Giant!$D$1, SUM(Giant!B8:D8), IF($B8=Giant!$E$1, SUM(Giant!B8:E8), IF($B8=Giant!$F$1, SUM(Giant!B8:F8), IF($B8=Giant!$G$1,  SUM(Giant!B8:G8), IF($B8=Giant!$H$1,  SUM(Giant!B8:H8), IF($B8=Giant!$I$1,  SUM(Giant!B8:I8), IF($B8=Giant!$J$1,  SUM(Giant!B8:J8), IF($B8=Giant!$K$1,  SUM(Giant!B8:K8), IF($B8=Giant!$L$1,  SUM(Giant!B8:L8), IF($B8=Giant!$M$1,  SUM(Giant!B8:M8), IF($B8=Giant!$N$1,  SUM(Giant!B8:N8), IF($B8=Giant!$O$1,  SUM(Giant!B8:O8), IF($B8=Giant!$P$1,  SUM(Giant!B8:P8), 0)))))))))))))))</f>
        <v>158000</v>
      </c>
      <c r="R8" s="71" t="s">
        <v>67</v>
      </c>
      <c r="S8" s="83">
        <v>6</v>
      </c>
      <c r="T8" s="73" t="s">
        <v>91</v>
      </c>
      <c r="U8" s="83">
        <v>1</v>
      </c>
      <c r="V8" s="78" t="s">
        <v>138</v>
      </c>
      <c r="W8" s="53">
        <v>1</v>
      </c>
      <c r="Z8" s="15" t="s">
        <v>104</v>
      </c>
      <c r="AA8" s="5">
        <f>SUM(H$2:H$131)</f>
        <v>2529500</v>
      </c>
      <c r="AB8" s="5"/>
      <c r="AC8" s="5">
        <f>IF(AA8&gt;Data!$B$16,15,IF(AA8&gt;Data!$B$15,14,IF(AA8&gt;Data!$B$14,13,IF(AA8&gt;Data!$B$13,12,IF(AA8&gt;Data!$B$12,11,IF(AA8&gt;Data!$B$11,10,IF(AA8&gt;Data!$B$10,9,IF(AA8&gt;Data!$B$9,8,IF(AA8&gt;Data!$B$8,7,IF(AA8&gt;Data!$B$7,6,IF(AA8&gt;Data!$B$6,5,IF(AA8&gt;Data!$B$5,4,IF(AA8&gt;Data!$B$4,3,IF(AA8&gt;Data!$B$3,2,IF(AA8&gt;Data!$B$2,1,0)))))))))))))))</f>
        <v>15</v>
      </c>
    </row>
    <row r="9" spans="1:29">
      <c r="A9" s="85" t="s">
        <v>13</v>
      </c>
      <c r="B9" s="53">
        <v>1</v>
      </c>
      <c r="C9" s="7">
        <f>IF($B9=Giant!$B$1, SUM(Giant!B9), IF($B9=Giant!$C$1, SUM(Giant!B9:C9), IF($B9=Giant!$D$1, SUM(Giant!B9:D9), IF($B9=Giant!$E$1, SUM(Giant!B9:E9), IF($B9=Giant!$F$1, SUM(Giant!B9:F9), IF($B9=Giant!$G$1,  SUM(Giant!B9:G9), IF($B9=Giant!$H$1,  SUM(Giant!B9:H9), IF($B9=Giant!$I$1,  SUM(Giant!B9:I9), IF($B9=Giant!$J$1,  SUM(Giant!B9:J9), IF($B9=Giant!$K$1,  SUM(Giant!B9:K9), IF($B9=Giant!$L$1,  SUM(Giant!B9:L9), IF($B9=Giant!$M$1,  SUM(Giant!B9:M9), IF($B9=Giant!$N$1,  SUM(Giant!B9:N9), IF($B9=Giant!$O$1,  SUM(Giant!B9:O9), IF($B9=Giant!$P$1,  SUM(Giant!B9:P9), 0)))))))))))))))</f>
        <v>158000</v>
      </c>
      <c r="R9" s="71" t="s">
        <v>69</v>
      </c>
      <c r="S9" s="83">
        <v>1</v>
      </c>
      <c r="T9" s="74" t="s">
        <v>106</v>
      </c>
      <c r="U9" s="83">
        <v>1</v>
      </c>
      <c r="V9" s="78" t="s">
        <v>139</v>
      </c>
      <c r="W9" s="53">
        <v>1</v>
      </c>
      <c r="Z9" s="63" t="s">
        <v>116</v>
      </c>
      <c r="AA9" s="5">
        <f>SUM(I$2:I$131)</f>
        <v>2558000</v>
      </c>
      <c r="AB9" s="5"/>
      <c r="AC9" s="5">
        <f>IF(AA9&gt;Data!$B$16,15,IF(AA9&gt;Data!$B$15,14,IF(AA9&gt;Data!$B$14,13,IF(AA9&gt;Data!$B$13,12,IF(AA9&gt;Data!$B$12,11,IF(AA9&gt;Data!$B$11,10,IF(AA9&gt;Data!$B$10,9,IF(AA9&gt;Data!$B$9,8,IF(AA9&gt;Data!$B$8,7,IF(AA9&gt;Data!$B$7,6,IF(AA9&gt;Data!$B$6,5,IF(AA9&gt;Data!$B$5,4,IF(AA9&gt;Data!$B$4,3,IF(AA9&gt;Data!$B$3,2,IF(AA9&gt;Data!$B$2,1,0)))))))))))))))</f>
        <v>15</v>
      </c>
    </row>
    <row r="10" spans="1:29">
      <c r="A10" s="85" t="s">
        <v>14</v>
      </c>
      <c r="B10" s="53">
        <v>1</v>
      </c>
      <c r="C10" s="7">
        <f>IF($B10=Giant!$B$1, SUM(Giant!B10), IF($B10=Giant!$C$1, SUM(Giant!B10:C10), IF($B10=Giant!$D$1, SUM(Giant!B10:D10), IF($B10=Giant!$E$1, SUM(Giant!B10:E10), IF($B10=Giant!$F$1, SUM(Giant!B10:F10), IF($B10=Giant!$G$1,  SUM(Giant!B10:G10), IF($B10=Giant!$H$1,  SUM(Giant!B10:H10), IF($B10=Giant!$I$1,  SUM(Giant!B10:I10), IF($B10=Giant!$J$1,  SUM(Giant!B10:J10), IF($B10=Giant!$K$1,  SUM(Giant!B10:K10), IF($B10=Giant!$L$1,  SUM(Giant!B10:L10), IF($B10=Giant!$M$1,  SUM(Giant!B10:M10), IF($B10=Giant!$N$1,  SUM(Giant!B10:N10), IF($B10=Giant!$O$1,  SUM(Giant!B10:O10), IF($B10=Giant!$P$1,  SUM(Giant!B10:P10), 0)))))))))))))))</f>
        <v>158000</v>
      </c>
      <c r="R10" s="71" t="s">
        <v>70</v>
      </c>
      <c r="S10" s="83">
        <v>1</v>
      </c>
      <c r="T10" s="74" t="s">
        <v>107</v>
      </c>
      <c r="U10" s="83">
        <v>1</v>
      </c>
      <c r="V10" s="78" t="s">
        <v>140</v>
      </c>
      <c r="W10" s="53">
        <v>1</v>
      </c>
      <c r="Z10" s="10" t="s">
        <v>128</v>
      </c>
      <c r="AA10" s="5">
        <f>SUM(J$2:J$131)</f>
        <v>2499000</v>
      </c>
      <c r="AB10" s="5"/>
      <c r="AC10" s="5">
        <f>IF(AA10&gt;Data!$B$16,15,IF(AA10&gt;Data!$B$15,14,IF(AA10&gt;Data!$B$14,13,IF(AA10&gt;Data!$B$13,12,IF(AA10&gt;Data!$B$12,11,IF(AA10&gt;Data!$B$11,10,IF(AA10&gt;Data!$B$10,9,IF(AA10&gt;Data!$B$9,8,IF(AA10&gt;Data!$B$8,7,IF(AA10&gt;Data!$B$7,6,IF(AA10&gt;Data!$B$6,5,IF(AA10&gt;Data!$B$5,4,IF(AA10&gt;Data!$B$4,3,IF(AA10&gt;Data!$B$3,2,IF(AA10&gt;Data!$B$2,1,0)))))))))))))))</f>
        <v>15</v>
      </c>
    </row>
    <row r="11" spans="1:29">
      <c r="A11" s="18" t="s">
        <v>15</v>
      </c>
      <c r="B11" s="53">
        <v>1</v>
      </c>
      <c r="C11" s="7">
        <f>IF($B11=Giant!$B$1, SUM(Giant!B11), IF($B11=Giant!$C$1, SUM(Giant!B11:C11), IF($B11=Giant!$D$1, SUM(Giant!B11:D11), IF($B11=Giant!$E$1, SUM(Giant!B11:E11), IF($B11=Giant!$F$1, SUM(Giant!B11:F11), IF($B11=Giant!$G$1,  SUM(Giant!B11:G11), IF($B11=Giant!$H$1,  SUM(Giant!B11:H11), IF($B11=Giant!$I$1,  SUM(Giant!B11:I11), IF($B11=Giant!$J$1,  SUM(Giant!B11:J11), IF($B11=Giant!$K$1,  SUM(Giant!B11:K11), IF($B11=Giant!$L$1,  SUM(Giant!B11:L11), IF($B11=Giant!$M$1,  SUM(Giant!B11:M11), IF($B11=Giant!$N$1,  SUM(Giant!B11:N11), IF($B11=Giant!$O$1,  SUM(Giant!B11:O11), IF($B11=Giant!$P$1,  SUM(Giant!B11:P11), 0)))))))))))))))</f>
        <v>199000</v>
      </c>
      <c r="R11" s="71" t="s">
        <v>72</v>
      </c>
      <c r="S11" s="83">
        <v>1</v>
      </c>
      <c r="T11" s="74" t="s">
        <v>108</v>
      </c>
      <c r="U11" s="83">
        <v>1</v>
      </c>
      <c r="V11" s="78" t="s">
        <v>141</v>
      </c>
      <c r="W11" s="53">
        <v>1</v>
      </c>
      <c r="Z11" s="11" t="s">
        <v>135</v>
      </c>
      <c r="AA11" s="5">
        <f>SUM(K$2:K$131)</f>
        <v>2520000</v>
      </c>
      <c r="AB11" s="5"/>
      <c r="AC11" s="5">
        <f>IF(AA11&gt;Data!$B$16,15,IF(AA11&gt;Data!$B$15,14,IF(AA11&gt;Data!$B$14,13,IF(AA11&gt;Data!$B$13,12,IF(AA11&gt;Data!$B$12,11,IF(AA11&gt;Data!$B$11,10,IF(AA11&gt;Data!$B$10,9,IF(AA11&gt;Data!$B$9,8,IF(AA11&gt;Data!$B$8,7,IF(AA11&gt;Data!$B$7,6,IF(AA11&gt;Data!$B$6,5,IF(AA11&gt;Data!$B$5,4,IF(AA11&gt;Data!$B$4,3,IF(AA11&gt;Data!$B$3,2,IF(AA11&gt;Data!$B$2,1,0)))))))))))))))</f>
        <v>15</v>
      </c>
    </row>
    <row r="12" spans="1:29">
      <c r="A12" s="85" t="s">
        <v>16</v>
      </c>
      <c r="B12" s="53">
        <v>6</v>
      </c>
      <c r="C12" s="7">
        <f>IF($B12=Giant!$B$1, SUM(Giant!B12), IF($B12=Giant!$C$1, SUM(Giant!B12:C12), IF($B12=Giant!$D$1, SUM(Giant!B12:D12), IF($B12=Giant!$E$1, SUM(Giant!B12:E12), IF($B12=Giant!$F$1, SUM(Giant!B12:F12), IF($B12=Giant!$G$1,  SUM(Giant!B12:G12), IF($B12=Giant!$H$1,  SUM(Giant!B12:H12), IF($B12=Giant!$I$1,  SUM(Giant!B12:I12), IF($B12=Giant!$J$1,  SUM(Giant!B12:J12), IF($B12=Giant!$K$1,  SUM(Giant!B12:K12), IF($B12=Giant!$L$1,  SUM(Giant!B12:L12), IF($B12=Giant!$M$1,  SUM(Giant!B12:M12), IF($B12=Giant!$N$1,  SUM(Giant!B12:N12), IF($B12=Giant!$O$1,  SUM(Giant!B12:O12), IF($B12=Giant!$P$1,  SUM(Giant!B12:P12), 0)))))))))))))))</f>
        <v>137500</v>
      </c>
      <c r="R12" s="71" t="s">
        <v>71</v>
      </c>
      <c r="S12" s="83">
        <v>1</v>
      </c>
      <c r="T12" s="74" t="s">
        <v>109</v>
      </c>
      <c r="U12" s="83">
        <v>1</v>
      </c>
      <c r="V12" s="78" t="s">
        <v>142</v>
      </c>
      <c r="W12" s="53">
        <v>1</v>
      </c>
      <c r="Z12" s="12" t="s">
        <v>136</v>
      </c>
      <c r="AA12" s="5">
        <f>SUM(L$2:L$131)</f>
        <v>2503000</v>
      </c>
      <c r="AB12" s="5"/>
      <c r="AC12" s="5">
        <f>IF(AA12&gt;Data!$B$16,15,IF(AA12&gt;Data!$B$15,14,IF(AA12&gt;Data!$B$14,13,IF(AA12&gt;Data!$B$13,12,IF(AA12&gt;Data!$B$12,11,IF(AA12&gt;Data!$B$11,10,IF(AA12&gt;Data!$B$10,9,IF(AA12&gt;Data!$B$9,8,IF(AA12&gt;Data!$B$8,7,IF(AA12&gt;Data!$B$7,6,IF(AA12&gt;Data!$B$6,5,IF(AA12&gt;Data!$B$5,4,IF(AA12&gt;Data!$B$4,3,IF(AA12&gt;Data!$B$3,2,IF(AA12&gt;Data!$B$2,1,0)))))))))))))))</f>
        <v>15</v>
      </c>
    </row>
    <row r="13" spans="1:29">
      <c r="A13" s="18" t="s">
        <v>19</v>
      </c>
      <c r="B13" s="53">
        <v>1</v>
      </c>
      <c r="C13" s="7">
        <f>IF($B13=Giant!$B$1, SUM(Giant!B13), IF($B13=Giant!$C$1, SUM(Giant!B13:C13), IF($B13=Giant!$D$1, SUM(Giant!B13:D13), IF($B13=Giant!$E$1, SUM(Giant!B13:E13), IF($B13=Giant!$F$1, SUM(Giant!B13:F13), IF($B13=Giant!$G$1,  SUM(Giant!B13:G13), IF($B13=Giant!$H$1,  SUM(Giant!B13:H13), IF($B13=Giant!$I$1,  SUM(Giant!B13:I13), IF($B13=Giant!$J$1,  SUM(Giant!B13:J13), IF($B13=Giant!$K$1,  SUM(Giant!B13:K13), IF($B13=Giant!$L$1,  SUM(Giant!B13:L13), IF($B13=Giant!$M$1,  SUM(Giant!B13:M13), IF($B13=Giant!$N$1,  SUM(Giant!B13:N13), IF($B13=Giant!$O$1,  SUM(Giant!B13:O13), IF($B13=Giant!$P$1,  SUM(Giant!B13:P13), 0)))))))))))))))</f>
        <v>39600</v>
      </c>
      <c r="R13" s="86" t="s">
        <v>73</v>
      </c>
      <c r="S13" s="83">
        <v>1</v>
      </c>
      <c r="T13" s="74" t="s">
        <v>110</v>
      </c>
      <c r="U13" s="83">
        <v>1</v>
      </c>
      <c r="V13" s="78" t="s">
        <v>143</v>
      </c>
      <c r="W13" s="53">
        <v>1</v>
      </c>
      <c r="Z13" s="64" t="s">
        <v>154</v>
      </c>
      <c r="AA13" s="5">
        <f>SUM(M$2:M$131)</f>
        <v>2326100</v>
      </c>
      <c r="AB13" s="5"/>
      <c r="AC13" s="5">
        <f>IF(AA13&gt;Data!$B$16,15,IF(AA13&gt;Data!$B$15,14,IF(AA13&gt;Data!$B$14,13,IF(AA13&gt;Data!$B$13,12,IF(AA13&gt;Data!$B$12,11,IF(AA13&gt;Data!$B$11,10,IF(AA13&gt;Data!$B$10,9,IF(AA13&gt;Data!$B$9,8,IF(AA13&gt;Data!$B$8,7,IF(AA13&gt;Data!$B$7,6,IF(AA13&gt;Data!$B$6,5,IF(AA13&gt;Data!$B$5,4,IF(AA13&gt;Data!$B$4,3,IF(AA13&gt;Data!$B$3,2,IF(AA13&gt;Data!$B$2,1,0)))))))))))))))</f>
        <v>15</v>
      </c>
    </row>
    <row r="14" spans="1:29">
      <c r="A14" s="85" t="s">
        <v>35</v>
      </c>
      <c r="B14" s="53">
        <v>1</v>
      </c>
      <c r="C14" s="7">
        <f>IF($B14=Giant!$B$1, SUM(Giant!B14), IF($B14=Giant!$C$1, SUM(Giant!B14:C14), IF($B14=Giant!$D$1, SUM(Giant!B14:D14), IF($B14=Giant!$E$1, SUM(Giant!B14:E14), IF($B14=Giant!$F$1, SUM(Giant!B14:F14), IF($B14=Giant!$G$1,  SUM(Giant!B14:G14), IF($B14=Giant!$H$1,  SUM(Giant!B14:H14), IF($B14=Giant!$I$1,  SUM(Giant!B14:I14), IF($B14=Giant!$J$1,  SUM(Giant!B14:J14), IF($B14=Giant!$K$1,  SUM(Giant!B14:K14), IF($B14=Giant!$L$1,  SUM(Giant!B14:L14), IF($B14=Giant!$M$1,  SUM(Giant!B14:M14), IF($B14=Giant!$N$1,  SUM(Giant!B14:N14), IF($B14=Giant!$O$1,  SUM(Giant!B14:O14), IF($B14=Giant!$P$1,  SUM(Giant!B14:P14), 0)))))))))))))))</f>
        <v>76500</v>
      </c>
      <c r="R14" s="86" t="s">
        <v>74</v>
      </c>
      <c r="S14" s="83">
        <v>1</v>
      </c>
      <c r="T14" s="74" t="s">
        <v>111</v>
      </c>
      <c r="U14" s="83">
        <v>1</v>
      </c>
      <c r="V14" s="57" t="s">
        <v>144</v>
      </c>
      <c r="W14" s="53">
        <v>1</v>
      </c>
      <c r="Z14" s="46" t="s">
        <v>155</v>
      </c>
      <c r="AA14" s="5">
        <f>SUM(N$2:N$131)</f>
        <v>2501500</v>
      </c>
      <c r="AB14" s="5"/>
      <c r="AC14" s="5">
        <f>IF(AA14&gt;Data!$B$16,15,IF(AA14&gt;Data!$B$15,14,IF(AA14&gt;Data!$B$14,13,IF(AA14&gt;Data!$B$13,12,IF(AA14&gt;Data!$B$12,11,IF(AA14&gt;Data!$B$11,10,IF(AA14&gt;Data!$B$10,9,IF(AA14&gt;Data!$B$9,8,IF(AA14&gt;Data!$B$8,7,IF(AA14&gt;Data!$B$7,6,IF(AA14&gt;Data!$B$6,5,IF(AA14&gt;Data!$B$5,4,IF(AA14&gt;Data!$B$4,3,IF(AA14&gt;Data!$B$3,2,IF(AA14&gt;Data!$B$2,1,0)))))))))))))))</f>
        <v>15</v>
      </c>
    </row>
    <row r="15" spans="1:29">
      <c r="A15" s="85" t="s">
        <v>36</v>
      </c>
      <c r="B15" s="53">
        <v>1</v>
      </c>
      <c r="C15" s="7">
        <f>IF($B15=Giant!$B$1, SUM(Giant!B15), IF($B15=Giant!$C$1, SUM(Giant!B15:C15), IF($B15=Giant!$D$1, SUM(Giant!B15:D15), IF($B15=Giant!$E$1, SUM(Giant!B15:E15), IF($B15=Giant!$F$1, SUM(Giant!B15:F15), IF($B15=Giant!$G$1,  SUM(Giant!B15:G15), IF($B15=Giant!$H$1,  SUM(Giant!B15:H15), IF($B15=Giant!$I$1,  SUM(Giant!B15:I15), IF($B15=Giant!$J$1,  SUM(Giant!B15:J15), IF($B15=Giant!$K$1,  SUM(Giant!B15:K15), IF($B15=Giant!$L$1,  SUM(Giant!B15:L15), IF($B15=Giant!$M$1,  SUM(Giant!B15:M15), IF($B15=Giant!$N$1,  SUM(Giant!B15:N15), IF($B15=Giant!$O$1,  SUM(Giant!B15:O15), IF($B15=Giant!$P$1,  SUM(Giant!B15:P15), 0)))))))))))))))</f>
        <v>208000</v>
      </c>
      <c r="R15" s="86" t="s">
        <v>75</v>
      </c>
      <c r="S15" s="83">
        <v>1</v>
      </c>
      <c r="T15" s="74" t="s">
        <v>112</v>
      </c>
      <c r="U15" s="83">
        <v>1</v>
      </c>
      <c r="V15" s="57" t="s">
        <v>145</v>
      </c>
      <c r="W15" s="53">
        <v>1</v>
      </c>
      <c r="Z15" s="65" t="s">
        <v>156</v>
      </c>
      <c r="AA15" s="5">
        <f>SUM(O$2:O$131)</f>
        <v>2516000</v>
      </c>
      <c r="AB15" s="5"/>
      <c r="AC15" s="5">
        <f>IF(AA15&gt;Data!$B$16,15,IF(AA15&gt;Data!$B$15,14,IF(AA15&gt;Data!$B$14,13,IF(AA15&gt;Data!$B$13,12,IF(AA15&gt;Data!$B$12,11,IF(AA15&gt;Data!$B$11,10,IF(AA15&gt;Data!$B$10,9,IF(AA15&gt;Data!$B$9,8,IF(AA15&gt;Data!$B$8,7,IF(AA15&gt;Data!$B$7,6,IF(AA15&gt;Data!$B$6,5,IF(AA15&gt;Data!$B$5,4,IF(AA15&gt;Data!$B$4,3,IF(AA15&gt;Data!$B$3,2,IF(AA15&gt;Data!$B$2,1,0)))))))))))))))</f>
        <v>15</v>
      </c>
    </row>
    <row r="16" spans="1:29">
      <c r="A16" s="85" t="s">
        <v>37</v>
      </c>
      <c r="B16" s="53">
        <v>1</v>
      </c>
      <c r="C16" s="7">
        <f>IF($B16=Giant!$B$1, SUM(Giant!B16), IF($B16=Giant!$C$1, SUM(Giant!B16:C16), IF($B16=Giant!$D$1, SUM(Giant!B16:D16), IF($B16=Giant!$E$1, SUM(Giant!B16:E16), IF($B16=Giant!$F$1, SUM(Giant!B16:F16), IF($B16=Giant!$G$1,  SUM(Giant!B16:G16), IF($B16=Giant!$H$1,  SUM(Giant!B16:H16), IF($B16=Giant!$I$1,  SUM(Giant!B16:I16), IF($B16=Giant!$J$1,  SUM(Giant!B16:J16), IF($B16=Giant!$K$1,  SUM(Giant!B16:K16), IF($B16=Giant!$L$1,  SUM(Giant!B16:L16), IF($B16=Giant!$M$1,  SUM(Giant!B16:M16), IF($B16=Giant!$N$1,  SUM(Giant!B16:N16), IF($B16=Giant!$O$1,  SUM(Giant!B16:O16), IF($B16=Giant!$P$1,  SUM(Giant!B16:P16), 0)))))))))))))))</f>
        <v>84000</v>
      </c>
      <c r="R16" s="72" t="s">
        <v>78</v>
      </c>
      <c r="S16" s="83">
        <v>1</v>
      </c>
      <c r="T16" s="74" t="s">
        <v>113</v>
      </c>
      <c r="U16" s="83">
        <v>1</v>
      </c>
      <c r="V16" s="57" t="s">
        <v>146</v>
      </c>
      <c r="W16" s="53">
        <v>1</v>
      </c>
      <c r="Z16" s="66" t="s">
        <v>157</v>
      </c>
      <c r="AA16" s="5">
        <f>SUM(P$2:P$131)</f>
        <v>2496000</v>
      </c>
      <c r="AB16" s="5"/>
      <c r="AC16" s="5">
        <f>IF(AA16&gt;Data!$B$16,15,IF(AA16&gt;Data!$B$15,14,IF(AA16&gt;Data!$B$14,13,IF(AA16&gt;Data!$B$13,12,IF(AA16&gt;Data!$B$12,11,IF(AA16&gt;Data!$B$11,10,IF(AA16&gt;Data!$B$10,9,IF(AA16&gt;Data!$B$9,8,IF(AA16&gt;Data!$B$8,7,IF(AA16&gt;Data!$B$7,6,IF(AA16&gt;Data!$B$6,5,IF(AA16&gt;Data!$B$5,4,IF(AA16&gt;Data!$B$4,3,IF(AA16&gt;Data!$B$3,2,IF(AA16&gt;Data!$B$2,1,0)))))))))))))))</f>
        <v>15</v>
      </c>
    </row>
    <row r="17" spans="1:29">
      <c r="A17" s="85" t="s">
        <v>38</v>
      </c>
      <c r="B17" s="53">
        <v>1</v>
      </c>
      <c r="C17" s="7">
        <f>IF($B17=Giant!$B$1, SUM(Giant!B17), IF($B17=Giant!$C$1, SUM(Giant!B17:C17), IF($B17=Giant!$D$1, SUM(Giant!B17:D17), IF($B17=Giant!$E$1, SUM(Giant!B17:E17), IF($B17=Giant!$F$1, SUM(Giant!B17:F17), IF($B17=Giant!$G$1,  SUM(Giant!B17:G17), IF($B17=Giant!$H$1,  SUM(Giant!B17:H17), IF($B17=Giant!$I$1,  SUM(Giant!B17:I17), IF($B17=Giant!$J$1,  SUM(Giant!B17:J17), IF($B17=Giant!$K$1,  SUM(Giant!B17:K17), IF($B17=Giant!$L$1,  SUM(Giant!B17:L17), IF($B17=Giant!$M$1,  SUM(Giant!B17:M17), IF($B17=Giant!$N$1,  SUM(Giant!B17:N17), IF($B17=Giant!$O$1,  SUM(Giant!B17:O17), IF($B17=Giant!$P$1,  SUM(Giant!B17:P17), 0)))))))))))))))</f>
        <v>74000</v>
      </c>
      <c r="R17" s="72" t="s">
        <v>79</v>
      </c>
      <c r="S17" s="83">
        <v>1</v>
      </c>
      <c r="T17" s="74" t="s">
        <v>114</v>
      </c>
      <c r="U17" s="83">
        <v>1</v>
      </c>
      <c r="V17" s="57" t="s">
        <v>28</v>
      </c>
      <c r="W17" s="53">
        <v>1</v>
      </c>
      <c r="Z17" s="67" t="s">
        <v>158</v>
      </c>
      <c r="AA17" s="5">
        <f>SUM(Q$2:Q$131)</f>
        <v>2509000</v>
      </c>
      <c r="AB17" s="5"/>
      <c r="AC17" s="5">
        <f>IF(AA17&gt;Data!$B$16,15,IF(AA17&gt;Data!$B$15,14,IF(AA17&gt;Data!$B$14,13,IF(AA17&gt;Data!$B$13,12,IF(AA17&gt;Data!$B$12,11,IF(AA17&gt;Data!$B$11,10,IF(AA17&gt;Data!$B$10,9,IF(AA17&gt;Data!$B$9,8,IF(AA17&gt;Data!$B$8,7,IF(AA17&gt;Data!$B$7,6,IF(AA17&gt;Data!$B$6,5,IF(AA17&gt;Data!$B$5,4,IF(AA17&gt;Data!$B$4,3,IF(AA17&gt;Data!$B$3,2,IF(AA17&gt;Data!$B$2,1,0)))))))))))))))</f>
        <v>15</v>
      </c>
    </row>
    <row r="18" spans="1:29">
      <c r="A18" s="70" t="s">
        <v>49</v>
      </c>
      <c r="B18" s="53">
        <v>1</v>
      </c>
      <c r="D18" s="7">
        <f>IF($B18=Giant!$B$1, SUM(Giant!B18), IF($B18=Giant!$C$1, SUM(Giant!B18:C18), IF($B18=Giant!$D$1, SUM(Giant!B18:D18), IF($B18=Giant!$E$1, SUM(Giant!B18:E18), IF($B18=Giant!$F$1, SUM(Giant!B18:F18), IF($B18=Giant!$G$1,  SUM(Giant!B18:G18), IF($B18=Giant!$H$1,  SUM(Giant!B18:H18), IF($B18=Giant!$I$1,  SUM(Giant!B18:I18), IF($B18=Giant!$J$1,  SUM(Giant!B18:J18), IF($B18=Giant!$K$1,  SUM(Giant!B18:K18), IF($B18=Giant!$L$1,  SUM(Giant!B18:L18), IF($B18=Giant!$M$1,  SUM(Giant!B18:M18), IF($B18=Giant!$N$1,  SUM(Giant!B18:N18), IF($B18=Giant!$O$1,  SUM(Giant!B18:O18), IF($B18=Giant!$P$1,  SUM(Giant!B18:P18), 0)))))))))))))))</f>
        <v>97600</v>
      </c>
      <c r="R18" s="72" t="s">
        <v>80</v>
      </c>
      <c r="S18" s="83">
        <v>1</v>
      </c>
      <c r="T18" s="74" t="s">
        <v>115</v>
      </c>
      <c r="U18" s="83">
        <v>1</v>
      </c>
      <c r="V18" s="79" t="s">
        <v>147</v>
      </c>
      <c r="W18" s="53">
        <v>1</v>
      </c>
      <c r="Z18" s="8" t="s">
        <v>161</v>
      </c>
    </row>
    <row r="19" spans="1:29">
      <c r="A19" s="70" t="s">
        <v>50</v>
      </c>
      <c r="B19" s="53">
        <v>1</v>
      </c>
      <c r="D19" s="7">
        <f>IF($B19=Giant!$B$1, SUM(Giant!B19), IF($B19=Giant!$C$1, SUM(Giant!B19:C19), IF($B19=Giant!$D$1, SUM(Giant!B19:D19), IF($B19=Giant!$E$1, SUM(Giant!B19:E19), IF($B19=Giant!$F$1, SUM(Giant!B19:F19), IF($B19=Giant!$G$1,  SUM(Giant!B19:G19), IF($B19=Giant!$H$1,  SUM(Giant!B19:H19), IF($B19=Giant!$I$1,  SUM(Giant!B19:I19), IF($B19=Giant!$J$1,  SUM(Giant!B19:J19), IF($B19=Giant!$K$1,  SUM(Giant!B19:K19), IF($B19=Giant!$L$1,  SUM(Giant!B19:L19), IF($B19=Giant!$M$1,  SUM(Giant!B19:M19), IF($B19=Giant!$N$1,  SUM(Giant!B19:N19), IF($B19=Giant!$O$1,  SUM(Giant!B19:O19), IF($B19=Giant!$P$1,  SUM(Giant!B19:P19), 0)))))))))))))))</f>
        <v>73600</v>
      </c>
      <c r="R19" s="72" t="s">
        <v>162</v>
      </c>
      <c r="S19" s="83">
        <v>1</v>
      </c>
      <c r="T19" s="75" t="s">
        <v>117</v>
      </c>
      <c r="U19" s="83">
        <v>1</v>
      </c>
      <c r="V19" s="79" t="s">
        <v>148</v>
      </c>
      <c r="W19" s="53">
        <v>1</v>
      </c>
    </row>
    <row r="20" spans="1:29">
      <c r="A20" s="70" t="s">
        <v>51</v>
      </c>
      <c r="B20" s="53">
        <v>1</v>
      </c>
      <c r="D20" s="7">
        <f>IF($B20=Giant!$B$1, SUM(Giant!B20), IF($B20=Giant!$C$1, SUM(Giant!B20:C20), IF($B20=Giant!$D$1, SUM(Giant!B20:D20), IF($B20=Giant!$E$1, SUM(Giant!B20:E20), IF($B20=Giant!$F$1, SUM(Giant!B20:F20), IF($B20=Giant!$G$1,  SUM(Giant!B20:G20), IF($B20=Giant!$H$1,  SUM(Giant!B20:H20), IF($B20=Giant!$I$1,  SUM(Giant!B20:I20), IF($B20=Giant!$J$1,  SUM(Giant!B20:J20), IF($B20=Giant!$K$1,  SUM(Giant!B20:K20), IF($B20=Giant!$L$1,  SUM(Giant!B20:L20), IF($B20=Giant!$M$1,  SUM(Giant!B20:M20), IF($B20=Giant!$N$1,  SUM(Giant!B20:N20), IF($B20=Giant!$O$1,  SUM(Giant!B20:O20), IF($B20=Giant!$P$1,  SUM(Giant!B20:P20), 0)))))))))))))))</f>
        <v>87200</v>
      </c>
      <c r="R20" s="72" t="s">
        <v>82</v>
      </c>
      <c r="S20" s="83">
        <v>1</v>
      </c>
      <c r="T20" s="75" t="s">
        <v>118</v>
      </c>
      <c r="U20" s="83">
        <v>1</v>
      </c>
      <c r="V20" s="79" t="s">
        <v>149</v>
      </c>
      <c r="W20" s="53">
        <v>1</v>
      </c>
    </row>
    <row r="21" spans="1:29">
      <c r="A21" s="18" t="s">
        <v>52</v>
      </c>
      <c r="B21" s="53">
        <v>8</v>
      </c>
      <c r="D21" s="7">
        <f>IF($B21=Giant!$B$1, SUM(Giant!B21), IF($B21=Giant!$C$1, SUM(Giant!B21:C21), IF($B21=Giant!$D$1, SUM(Giant!B21:D21), IF($B21=Giant!$E$1, SUM(Giant!B21:E21), IF($B21=Giant!$F$1, SUM(Giant!B21:F21), IF($B21=Giant!$G$1,  SUM(Giant!B21:G21), IF($B21=Giant!$H$1,  SUM(Giant!B21:H21), IF($B21=Giant!$I$1,  SUM(Giant!B21:I21), IF($B21=Giant!$J$1,  SUM(Giant!B21:J21), IF($B21=Giant!$K$1,  SUM(Giant!B21:K21), IF($B21=Giant!$L$1,  SUM(Giant!B21:L21), IF($B21=Giant!$M$1,  SUM(Giant!B21:M21), IF($B21=Giant!$N$1,  SUM(Giant!B21:N21), IF($B21=Giant!$O$1,  SUM(Giant!B21:O21), IF($B21=Giant!$P$1,  SUM(Giant!B21:P21), 0)))))))))))))))</f>
        <v>17000</v>
      </c>
      <c r="E21" s="7">
        <f>IF($B38=Giant!$B$1, SUM(Giant!B38), IF($B38=Giant!$C$1, SUM(Giant!B38:C38), IF($B38=Giant!$D$1, SUM(Giant!B38:D38), IF($B38=Giant!$E$1, SUM(Giant!B38:E38), IF($B38=Giant!$F$1, SUM(Giant!B38:F38), IF($B38=Giant!$G$1,  SUM(Giant!B38:G38), IF($B38=Giant!$H$1,  SUM(Giant!B38:H38), IF($B38=Giant!$I$1,  SUM(Giant!B38:I38), IF($B38=Giant!$J$1,  SUM(Giant!B38:J38), IF($B38=Giant!$K$1,  SUM(Giant!B38:K38), IF($B38=Giant!$L$1,  SUM(Giant!B38:L38), IF($B38=Giant!$M$1,  SUM(Giant!B38:M38), IF($B38=Giant!$N$1,  SUM(Giant!B38:N38), IF($B38=Giant!$O$1,  SUM(Giant!B38:O38), IF($B38=Giant!$P$1,  SUM(Giant!B38:P38), 0)))))))))))))))</f>
        <v>17000</v>
      </c>
      <c r="R21" s="72" t="s">
        <v>83</v>
      </c>
      <c r="S21" s="83">
        <v>1</v>
      </c>
      <c r="T21" s="75" t="s">
        <v>119</v>
      </c>
      <c r="U21" s="83">
        <v>1</v>
      </c>
      <c r="V21" s="80" t="s">
        <v>150</v>
      </c>
      <c r="W21" s="53">
        <v>1</v>
      </c>
    </row>
    <row r="22" spans="1:29">
      <c r="A22" s="70" t="s">
        <v>53</v>
      </c>
      <c r="B22" s="53">
        <v>1</v>
      </c>
      <c r="D22" s="7">
        <f>IF($B22=Giant!$B$1, SUM(Giant!B22), IF($B22=Giant!$C$1, SUM(Giant!B22:C22), IF($B22=Giant!$D$1, SUM(Giant!B22:D22), IF($B22=Giant!$E$1, SUM(Giant!B22:E22), IF($B22=Giant!$F$1, SUM(Giant!B22:F22), IF($B22=Giant!$G$1,  SUM(Giant!B22:G22), IF($B22=Giant!$H$1,  SUM(Giant!B22:H22), IF($B22=Giant!$I$1,  SUM(Giant!B22:I22), IF($B22=Giant!$J$1,  SUM(Giant!B22:J22), IF($B22=Giant!$K$1,  SUM(Giant!B22:K22), IF($B22=Giant!$L$1,  SUM(Giant!B22:L22), IF($B22=Giant!$M$1,  SUM(Giant!B22:M22), IF($B22=Giant!$N$1,  SUM(Giant!B22:N22), IF($B22=Giant!$O$1,  SUM(Giant!B22:O22), IF($B22=Giant!$P$1,  SUM(Giant!B22:P22), 0)))))))))))))))</f>
        <v>328000</v>
      </c>
      <c r="R22" s="72" t="s">
        <v>84</v>
      </c>
      <c r="S22" s="83">
        <v>1</v>
      </c>
      <c r="T22" s="75" t="s">
        <v>120</v>
      </c>
      <c r="U22" s="83">
        <v>1</v>
      </c>
      <c r="V22" s="80" t="s">
        <v>151</v>
      </c>
      <c r="W22" s="53">
        <v>1</v>
      </c>
    </row>
    <row r="23" spans="1:29">
      <c r="A23" s="70" t="s">
        <v>54</v>
      </c>
      <c r="B23" s="53">
        <v>1</v>
      </c>
      <c r="D23" s="7">
        <f>IF($B23=Giant!$B$1, SUM(Giant!B23), IF($B23=Giant!$C$1, SUM(Giant!B23:C23), IF($B23=Giant!$D$1, SUM(Giant!B23:D23), IF($B23=Giant!$E$1, SUM(Giant!B23:E23), IF($B23=Giant!$F$1, SUM(Giant!B23:F23), IF($B23=Giant!$G$1,  SUM(Giant!B23:G23), IF($B23=Giant!$H$1,  SUM(Giant!B23:H23), IF($B23=Giant!$I$1,  SUM(Giant!B23:I23), IF($B23=Giant!$J$1,  SUM(Giant!B23:J23), IF($B23=Giant!$K$1,  SUM(Giant!B23:K23), IF($B23=Giant!$L$1,  SUM(Giant!B23:L23), IF($B23=Giant!$M$1,  SUM(Giant!B23:M23), IF($B23=Giant!$N$1,  SUM(Giant!B23:N23), IF($B23=Giant!$O$1,  SUM(Giant!B23:O23), IF($B23=Giant!$P$1,  SUM(Giant!B23:P23), 0)))))))))))))))</f>
        <v>327200</v>
      </c>
      <c r="R23" s="72" t="s">
        <v>85</v>
      </c>
      <c r="S23" s="83">
        <v>1</v>
      </c>
      <c r="T23" s="75" t="s">
        <v>121</v>
      </c>
      <c r="U23" s="83">
        <v>1</v>
      </c>
      <c r="V23" s="81" t="s">
        <v>29</v>
      </c>
      <c r="W23" s="53">
        <v>1</v>
      </c>
    </row>
    <row r="24" spans="1:29">
      <c r="A24" s="70" t="s">
        <v>55</v>
      </c>
      <c r="B24" s="53">
        <v>1</v>
      </c>
      <c r="D24" s="7">
        <f>IF($B24=Giant!$B$1, SUM(Giant!B24), IF($B24=Giant!$C$1, SUM(Giant!B24:C24), IF($B24=Giant!$D$1, SUM(Giant!B24:D24), IF($B24=Giant!$E$1, SUM(Giant!B24:E24), IF($B24=Giant!$F$1, SUM(Giant!B24:F24), IF($B24=Giant!$G$1,  SUM(Giant!B24:G24), IF($B24=Giant!$H$1,  SUM(Giant!B24:H24), IF($B24=Giant!$I$1,  SUM(Giant!B24:I24), IF($B24=Giant!$J$1,  SUM(Giant!B24:J24), IF($B24=Giant!$K$1,  SUM(Giant!B24:K24), IF($B24=Giant!$L$1,  SUM(Giant!B24:L24), IF($B24=Giant!$M$1,  SUM(Giant!B24:M24), IF($B24=Giant!$N$1,  SUM(Giant!B24:N24), IF($B24=Giant!$O$1,  SUM(Giant!B24:O24), IF($B24=Giant!$P$1,  SUM(Giant!B24:P24), 0)))))))))))))))</f>
        <v>350400</v>
      </c>
      <c r="R24" s="72" t="s">
        <v>86</v>
      </c>
      <c r="S24" s="83">
        <v>1</v>
      </c>
      <c r="T24" s="75" t="s">
        <v>122</v>
      </c>
      <c r="U24" s="83">
        <v>1</v>
      </c>
      <c r="V24" s="81" t="s">
        <v>152</v>
      </c>
      <c r="W24" s="53">
        <v>1</v>
      </c>
    </row>
    <row r="25" spans="1:29">
      <c r="A25" s="70" t="s">
        <v>56</v>
      </c>
      <c r="B25" s="53">
        <v>1</v>
      </c>
      <c r="D25" s="7">
        <f>IF($B25=Giant!$B$1, SUM(Giant!B25), IF($B25=Giant!$C$1, SUM(Giant!B25:C25), IF($B25=Giant!$D$1, SUM(Giant!B25:D25), IF($B25=Giant!$E$1, SUM(Giant!B25:E25), IF($B25=Giant!$F$1, SUM(Giant!B25:F25), IF($B25=Giant!$G$1,  SUM(Giant!B25:G25), IF($B25=Giant!$H$1,  SUM(Giant!B25:H25), IF($B25=Giant!$I$1,  SUM(Giant!B25:I25), IF($B25=Giant!$J$1,  SUM(Giant!B25:J25), IF($B25=Giant!$K$1,  SUM(Giant!B25:K25), IF($B25=Giant!$L$1,  SUM(Giant!B25:L25), IF($B25=Giant!$M$1,  SUM(Giant!B25:M25), IF($B25=Giant!$N$1,  SUM(Giant!B25:N25), IF($B25=Giant!$O$1,  SUM(Giant!B25:O25), IF($B25=Giant!$P$1,  SUM(Giant!B25:P25), 0)))))))))))))))</f>
        <v>306400</v>
      </c>
      <c r="R25" s="72" t="s">
        <v>87</v>
      </c>
      <c r="S25" s="83">
        <v>1</v>
      </c>
      <c r="T25" s="75" t="s">
        <v>123</v>
      </c>
      <c r="U25" s="83">
        <v>1</v>
      </c>
      <c r="V25" s="18" t="s">
        <v>153</v>
      </c>
      <c r="W25" s="53">
        <v>1</v>
      </c>
    </row>
    <row r="26" spans="1:29">
      <c r="A26" s="70" t="s">
        <v>57</v>
      </c>
      <c r="B26" s="53">
        <v>1</v>
      </c>
      <c r="D26" s="7">
        <f>IF($B26=Giant!$B$1, SUM(Giant!B26), IF($B26=Giant!$C$1, SUM(Giant!B26:C26), IF($B26=Giant!$D$1, SUM(Giant!B26:D26), IF($B26=Giant!$E$1, SUM(Giant!B26:E26), IF($B26=Giant!$F$1, SUM(Giant!B26:F26), IF($B26=Giant!$G$1,  SUM(Giant!B26:G26), IF($B26=Giant!$H$1,  SUM(Giant!B26:H26), IF($B26=Giant!$I$1,  SUM(Giant!B26:I26), IF($B26=Giant!$J$1,  SUM(Giant!B26:J26), IF($B26=Giant!$K$1,  SUM(Giant!B26:K26), IF($B26=Giant!$L$1,  SUM(Giant!B26:L26), IF($B26=Giant!$M$1,  SUM(Giant!B26:M26), IF($B26=Giant!$N$1,  SUM(Giant!B26:N26), IF($B26=Giant!$O$1,  SUM(Giant!B26:O26), IF($B26=Giant!$P$1,  SUM(Giant!B26:P26), 0)))))))))))))))</f>
        <v>350400</v>
      </c>
      <c r="R26" s="72" t="s">
        <v>88</v>
      </c>
      <c r="S26" s="83">
        <v>1</v>
      </c>
      <c r="T26" s="75" t="s">
        <v>124</v>
      </c>
      <c r="U26" s="53">
        <v>1</v>
      </c>
      <c r="V26" s="16"/>
      <c r="W26" s="87"/>
    </row>
    <row r="27" spans="1:29">
      <c r="A27" s="70" t="s">
        <v>58</v>
      </c>
      <c r="B27" s="53">
        <v>1</v>
      </c>
      <c r="D27" s="7">
        <f>IF($B27=Giant!$B$1, SUM(Giant!B27), IF($B27=Giant!$C$1, SUM(Giant!B27:C27), IF($B27=Giant!$D$1, SUM(Giant!B27:D27), IF($B27=Giant!$E$1, SUM(Giant!B27:E27), IF($B27=Giant!$F$1, SUM(Giant!B27:F27), IF($B27=Giant!$G$1,  SUM(Giant!B27:G27), IF($B27=Giant!$H$1,  SUM(Giant!B27:H27), IF($B27=Giant!$I$1,  SUM(Giant!B27:I27), IF($B27=Giant!$J$1,  SUM(Giant!B27:J27), IF($B27=Giant!$K$1,  SUM(Giant!B27:K27), IF($B27=Giant!$L$1,  SUM(Giant!B27:L27), IF($B27=Giant!$M$1,  SUM(Giant!B27:M27), IF($B27=Giant!$N$1,  SUM(Giant!B27:N27), IF($B27=Giant!$O$1,  SUM(Giant!B27:O27), IF($B27=Giant!$P$1,  SUM(Giant!B27:P27), 0)))))))))))))))</f>
        <v>78000</v>
      </c>
      <c r="R27" s="18" t="s">
        <v>89</v>
      </c>
      <c r="S27" s="83">
        <v>1</v>
      </c>
      <c r="T27" s="75" t="s">
        <v>125</v>
      </c>
      <c r="U27" s="53">
        <v>1</v>
      </c>
      <c r="V27" s="16"/>
      <c r="W27" s="87"/>
    </row>
    <row r="28" spans="1:29">
      <c r="A28" s="70" t="s">
        <v>59</v>
      </c>
      <c r="B28" s="53">
        <v>1</v>
      </c>
      <c r="D28" s="7">
        <f>IF($B28=Giant!$B$1, SUM(Giant!B28), IF($B28=Giant!$C$1, SUM(Giant!B28:C28), IF($B28=Giant!$D$1, SUM(Giant!B28:D28), IF($B28=Giant!$E$1, SUM(Giant!B28:E28), IF($B28=Giant!$F$1, SUM(Giant!B28:F28), IF($B28=Giant!$G$1,  SUM(Giant!B28:G28), IF($B28=Giant!$H$1,  SUM(Giant!B28:H28), IF($B28=Giant!$I$1,  SUM(Giant!B28:I28), IF($B28=Giant!$J$1,  SUM(Giant!B28:J28), IF($B28=Giant!$K$1,  SUM(Giant!B28:K28), IF($B28=Giant!$L$1,  SUM(Giant!B28:L28), IF($B28=Giant!$M$1,  SUM(Giant!B28:M28), IF($B28=Giant!$N$1,  SUM(Giant!B28:N28), IF($B28=Giant!$O$1,  SUM(Giant!B28:O28), IF($B28=Giant!$P$1,  SUM(Giant!B28:P28), 0)))))))))))))))</f>
        <v>78000</v>
      </c>
      <c r="R28" s="18" t="s">
        <v>90</v>
      </c>
      <c r="S28" s="83">
        <v>1</v>
      </c>
      <c r="T28" s="75" t="s">
        <v>126</v>
      </c>
      <c r="U28" s="53">
        <v>1</v>
      </c>
      <c r="V28" s="16"/>
      <c r="W28" s="87"/>
    </row>
    <row r="29" spans="1:29">
      <c r="A29" s="70" t="s">
        <v>60</v>
      </c>
      <c r="B29" s="53">
        <v>1</v>
      </c>
      <c r="D29" s="7">
        <f>IF($B29=Giant!$B$1, SUM(Giant!B29), IF($B29=Giant!$C$1, SUM(Giant!B29:C29), IF($B29=Giant!$D$1, SUM(Giant!B29:D29), IF($B29=Giant!$E$1, SUM(Giant!B29:E29), IF($B29=Giant!$F$1, SUM(Giant!B29:F29), IF($B29=Giant!$G$1,  SUM(Giant!B29:G29), IF($B29=Giant!$H$1,  SUM(Giant!B29:H29), IF($B29=Giant!$I$1,  SUM(Giant!B29:I29), IF($B29=Giant!$J$1,  SUM(Giant!B29:J29), IF($B29=Giant!$K$1,  SUM(Giant!B29:K29), IF($B29=Giant!$L$1,  SUM(Giant!B29:L29), IF($B29=Giant!$M$1,  SUM(Giant!B29:M29), IF($B29=Giant!$N$1,  SUM(Giant!B29:N29), IF($B29=Giant!$O$1,  SUM(Giant!B29:O29), IF($B29=Giant!$P$1,  SUM(Giant!B29:P29), 0)))))))))))))))</f>
        <v>78000</v>
      </c>
      <c r="R29" s="73" t="s">
        <v>34</v>
      </c>
      <c r="S29" s="83">
        <v>1</v>
      </c>
      <c r="T29" s="75" t="s">
        <v>127</v>
      </c>
      <c r="U29" s="53">
        <v>1</v>
      </c>
      <c r="V29" s="16"/>
      <c r="W29" s="87"/>
    </row>
    <row r="30" spans="1:29">
      <c r="A30" s="18" t="s">
        <v>61</v>
      </c>
      <c r="B30" s="54">
        <v>1</v>
      </c>
      <c r="D30" s="7">
        <f>IF($B30=Giant!$B$1, SUM(Giant!B30), IF($B30=Giant!$C$1, SUM(Giant!B30:C30), IF($B30=Giant!$D$1, SUM(Giant!B30:D30), IF($B30=Giant!$E$1, SUM(Giant!B30:E30), IF($B30=Giant!$F$1, SUM(Giant!B30:F30), IF($B30=Giant!$G$1,  SUM(Giant!B30:G30), IF($B30=Giant!$H$1,  SUM(Giant!B30:H30), IF($B30=Giant!$I$1,  SUM(Giant!B30:I30), IF($B30=Giant!$J$1,  SUM(Giant!B30:J30), IF($B30=Giant!$K$1,  SUM(Giant!B30:K30), IF($B30=Giant!$L$1,  SUM(Giant!B30:L30), IF($B30=Giant!$M$1,  SUM(Giant!B30:M30), IF($B30=Giant!$N$1,  SUM(Giant!B30:N30), IF($B30=Giant!$O$1,  SUM(Giant!B30:O30), IF($B30=Giant!$P$1,  SUM(Giant!B30:P30), 0)))))))))))))))</f>
        <v>45500</v>
      </c>
      <c r="E30" s="7">
        <f>IF($B39=Giant!$B$1, SUM(Giant!B39), IF($B39=Giant!$C$1, SUM(Giant!B39:C39), IF($B39=Giant!$D$1, SUM(Giant!B39:D39), IF($B39=Giant!$E$1, SUM(Giant!B39:E39), IF($B39=Giant!$F$1, SUM(Giant!B39:F39), IF($B39=Giant!$G$1,  SUM(Giant!B39:G39), IF($B39=Giant!$H$1,  SUM(Giant!B39:H39), IF($B39=Giant!$I$1,  SUM(Giant!B39:I39), IF($B39=Giant!$J$1,  SUM(Giant!B39:J39), IF($B39=Giant!$K$1,  SUM(Giant!B39:K39), IF($B39=Giant!$L$1,  SUM(Giant!B39:L39), IF($B39=Giant!$M$1,  SUM(Giant!B39:M39), IF($B39=Giant!$N$1,  SUM(Giant!B39:N39), IF($B39=Giant!$O$1,  SUM(Giant!B39:O39), IF($B39=Giant!$P$1,  SUM(Giant!B39:P39), 0)))))))))))))))</f>
        <v>45500</v>
      </c>
      <c r="R30" s="73" t="s">
        <v>92</v>
      </c>
      <c r="S30" s="84">
        <v>1</v>
      </c>
      <c r="T30" s="76" t="s">
        <v>129</v>
      </c>
      <c r="U30" s="54">
        <v>1</v>
      </c>
      <c r="V30" s="16"/>
      <c r="W30" s="88"/>
    </row>
    <row r="31" spans="1:29">
      <c r="D31" s="7">
        <f>IF($S2=Giant!$B$1, SUM(Giant!B31), IF($S2=Giant!$C$1, SUM(Giant!B31:C31), IF($S2=Giant!$D$1, SUM(Giant!B31:D31), IF($S2=Giant!$E$1, SUM(Giant!B31:E31), IF($S2=Giant!$F$1, SUM(Giant!B31:F31), IF($S2=Giant!$G$1,  SUM(Giant!B31:G31), IF($S2=Giant!$H$1,  SUM(Giant!B31:H31), IF($S2=Giant!$I$1,  SUM(Giant!B31:I31), IF($S2=Giant!$J$1,  SUM(Giant!B31:J31), IF($S2=Giant!$K$1,  SUM(Giant!B31:K31), IF($S2=Giant!$L$1,  SUM(Giant!B31:L31), IF($S2=Giant!$M$1,  SUM(Giant!B31:M31), IF($S2=Giant!$N$1,  SUM(Giant!B31:N31), IF($S2=Giant!$O$1,  SUM(Giant!B31:O31), IF($S2=Giant!$P$1,  SUM(Giant!B31:P31), 0)))))))))))))))</f>
        <v>139500</v>
      </c>
    </row>
    <row r="32" spans="1:29">
      <c r="D32" s="7">
        <f>IF($S3=Giant!$B$1, SUM(Giant!B32), IF($S3=Giant!$C$1, SUM(Giant!B32:C32), IF($S3=Giant!$D$1, SUM(Giant!B32:D32), IF($S3=Giant!$E$1, SUM(Giant!B32:E32), IF($S3=Giant!$F$1, SUM(Giant!B32:F32), IF($S3=Giant!$G$1,  SUM(Giant!B32:G32), IF($S3=Giant!$H$1,  SUM(Giant!B32:H32), IF($S3=Giant!$I$1,  SUM(Giant!B32:I32), IF($S3=Giant!$J$1,  SUM(Giant!B32:J32), IF($S3=Giant!$K$1,  SUM(Giant!B32:K32), IF($S3=Giant!$L$1,  SUM(Giant!B32:L32), IF($S3=Giant!$M$1,  SUM(Giant!B32:M32), IF($S3=Giant!$N$1,  SUM(Giant!B32:N32), IF($S3=Giant!$O$1,  SUM(Giant!B32:O32), IF($S3=Giant!$P$1,  SUM(Giant!B32:P32), 0)))))))))))))))</f>
        <v>94300</v>
      </c>
    </row>
    <row r="33" spans="1:6">
      <c r="D33" s="7">
        <f>IF($S4=Giant!$B$1, SUM(Giant!B33), IF($S4=Giant!$C$1, SUM(Giant!B33:C33), IF($S4=Giant!$D$1, SUM(Giant!B33:D33), IF($S4=Giant!$E$1, SUM(Giant!B33:E33), IF($S4=Giant!$F$1, SUM(Giant!B33:F33), IF($S4=Giant!$G$1,  SUM(Giant!B33:G33), IF($S4=Giant!$H$1,  SUM(Giant!B33:H33), IF($S4=Giant!$I$1,  SUM(Giant!B33:I33), IF($S4=Giant!$J$1,  SUM(Giant!B33:J33), IF($S4=Giant!$K$1,  SUM(Giant!B33:K33), IF($S4=Giant!$L$1,  SUM(Giant!B33:L33), IF($S4=Giant!$M$1,  SUM(Giant!B33:M33), IF($S4=Giant!$N$1,  SUM(Giant!B33:N33), IF($S4=Giant!$O$1,  SUM(Giant!B33:O33), IF($S4=Giant!$P$1,  SUM(Giant!B33:P33), 0)))))))))))))))</f>
        <v>85500</v>
      </c>
    </row>
    <row r="34" spans="1:6">
      <c r="E34" s="7">
        <f>IF($S5=Giant!$B$1, SUM(Giant!B34), IF($S5=Giant!$C$1, SUM(Giant!B34:C34), IF($S5=Giant!$D$1, SUM(Giant!B34:D34), IF($S5=Giant!$E$1, SUM(Giant!B34:E34), IF($S5=Giant!$F$1, SUM(Giant!B34:F34), IF($S5=Giant!$G$1,  SUM(Giant!B34:G34), IF($S5=Giant!$H$1,  SUM(Giant!B34:H34), IF($S5=Giant!$I$1,  SUM(Giant!B34:I34), IF($S5=Giant!$J$1,  SUM(Giant!B34:J34), IF($S5=Giant!$K$1,  SUM(Giant!B34:K34), IF($S5=Giant!$L$1,  SUM(Giant!B34:L34), IF($S5=Giant!$M$1,  SUM(Giant!B34:M34), IF($S5=Giant!$N$1,  SUM(Giant!B34:N34), IF($S5=Giant!$O$1,  SUM(Giant!B34:O34), IF($S5=Giant!$P$1,  SUM(Giant!B34:P34), 0)))))))))))))))</f>
        <v>462000</v>
      </c>
    </row>
    <row r="35" spans="1:6">
      <c r="E35" s="7">
        <f>IF($S6=Giant!$B$1, SUM(Giant!B35), IF($S6=Giant!$C$1, SUM(Giant!B35:C35), IF($S6=Giant!$D$1, SUM(Giant!B35:D35), IF($S6=Giant!$E$1, SUM(Giant!B35:E35), IF($S6=Giant!$F$1, SUM(Giant!B35:F35), IF($S6=Giant!$G$1,  SUM(Giant!B35:G35), IF($S6=Giant!$H$1,  SUM(Giant!B35:H35), IF($S6=Giant!$I$1,  SUM(Giant!B35:I35), IF($S6=Giant!$J$1,  SUM(Giant!B35:J35), IF($S6=Giant!$K$1,  SUM(Giant!B35:K35), IF($S6=Giant!$L$1,  SUM(Giant!B35:L35), IF($S6=Giant!$M$1,  SUM(Giant!B35:M35), IF($S6=Giant!$N$1,  SUM(Giant!B35:N35), IF($S6=Giant!$O$1,  SUM(Giant!B35:O35), IF($S6=Giant!$P$1,  SUM(Giant!B35:P35), 0)))))))))))))))</f>
        <v>613000</v>
      </c>
    </row>
    <row r="36" spans="1:6">
      <c r="E36" s="7">
        <f>IF($S7=Giant!$B$1, SUM(Giant!B36), IF($S7=Giant!$C$1, SUM(Giant!B36:C36), IF($S7=Giant!$D$1, SUM(Giant!B36:D36), IF($S7=Giant!$E$1, SUM(Giant!B36:E36), IF($S7=Giant!$F$1, SUM(Giant!B36:F36), IF($S7=Giant!$G$1,  SUM(Giant!B36:G36), IF($S7=Giant!$H$1,  SUM(Giant!B36:H36), IF($S7=Giant!$I$1,  SUM(Giant!B36:I36), IF($S7=Giant!$J$1,  SUM(Giant!B36:J36), IF($S7=Giant!$K$1,  SUM(Giant!B36:K36), IF($S7=Giant!$L$1,  SUM(Giant!B36:L36), IF($S7=Giant!$M$1,  SUM(Giant!B36:M36), IF($S7=Giant!$N$1,  SUM(Giant!B36:N36), IF($S7=Giant!$O$1,  SUM(Giant!B36:O36), IF($S7=Giant!$P$1,  SUM(Giant!B36:P36), 0)))))))))))))))</f>
        <v>172000</v>
      </c>
    </row>
    <row r="37" spans="1:6">
      <c r="E37" s="7">
        <f>IF($S8=Giant!$B$1, SUM(Giant!B37), IF($S8=Giant!$C$1, SUM(Giant!B37:C37), IF($S8=Giant!$D$1, SUM(Giant!B37:D37), IF($S8=Giant!$E$1, SUM(Giant!B37:E37), IF($S8=Giant!$F$1, SUM(Giant!B37:F37), IF($S8=Giant!$G$1,  SUM(Giant!B37:G37), IF($S8=Giant!$H$1,  SUM(Giant!B37:H37), IF($S8=Giant!$I$1,  SUM(Giant!B37:I37), IF($S8=Giant!$J$1,  SUM(Giant!B37:J37), IF($S8=Giant!$K$1,  SUM(Giant!B37:K37), IF($S8=Giant!$L$1,  SUM(Giant!B37:L37), IF($S8=Giant!$M$1,  SUM(Giant!B37:M37), IF($S8=Giant!$N$1,  SUM(Giant!B37:N37), IF($S8=Giant!$O$1,  SUM(Giant!B37:O37), IF($S8=Giant!$P$1,  SUM(Giant!B37:P37), 0)))))))))))))))</f>
        <v>196000</v>
      </c>
    </row>
    <row r="38" spans="1:6" hidden="1">
      <c r="A38" s="13" t="s">
        <v>52</v>
      </c>
      <c r="B38" s="13">
        <f>B21</f>
        <v>8</v>
      </c>
    </row>
    <row r="39" spans="1:6" hidden="1">
      <c r="A39" s="13" t="s">
        <v>61</v>
      </c>
      <c r="B39" s="13">
        <f>B30</f>
        <v>1</v>
      </c>
    </row>
    <row r="40" spans="1:6">
      <c r="E40" s="7">
        <f>IF($S9=Giant!$B$1, SUM(Giant!B40), IF($S9=Giant!$C$1, SUM(Giant!B40:C40), IF($S9=Giant!$D$1, SUM(Giant!B40:D40), IF($S9=Giant!$E$1, SUM(Giant!B40:E40), IF($S9=Giant!$F$1, SUM(Giant!B40:F40), IF($S9=Giant!$G$1,  SUM(Giant!B40:G40), IF($S9=Giant!$H$1,  SUM(Giant!B40:H40), IF($S9=Giant!$I$1,  SUM(Giant!B40:I40), IF($S9=Giant!$J$1,  SUM(Giant!B40:J40), IF($S9=Giant!$K$1,  SUM(Giant!B40:K40), IF($S9=Giant!$L$1,  SUM(Giant!B40:L40), IF($S9=Giant!$M$1,  SUM(Giant!B40:M40), IF($S9=Giant!$N$1,  SUM(Giant!B40:N40), IF($S9=Giant!$O$1,  SUM(Giant!B40:O40), IF($S9=Giant!$P$1,  SUM(Giant!B40:P40), 0)))))))))))))))</f>
        <v>264600</v>
      </c>
    </row>
    <row r="41" spans="1:6">
      <c r="E41" s="7">
        <f>IF($S10=Giant!$B$1, SUM(Giant!B41), IF($S10=Giant!$C$1, SUM(Giant!B41:C41), IF($S10=Giant!$D$1, SUM(Giant!B41:D41), IF($S10=Giant!$E$1, SUM(Giant!B41:E41), IF($S10=Giant!$F$1, SUM(Giant!B41:F41), IF($S10=Giant!$G$1,  SUM(Giant!B41:G41), IF($S10=Giant!$H$1,  SUM(Giant!B41:H41), IF($S10=Giant!$I$1,  SUM(Giant!B41:I41), IF($S10=Giant!$J$1,  SUM(Giant!B41:J41), IF($S10=Giant!$K$1,  SUM(Giant!B41:K41), IF($S10=Giant!$L$1,  SUM(Giant!B41:L41), IF($S10=Giant!$M$1,  SUM(Giant!B41:M41), IF($S10=Giant!$N$1,  SUM(Giant!B41:N41), IF($S10=Giant!$O$1,  SUM(Giant!B41:O41), IF($S10=Giant!$P$1,  SUM(Giant!B41:P41), 0)))))))))))))))</f>
        <v>249200</v>
      </c>
    </row>
    <row r="42" spans="1:6">
      <c r="E42" s="7">
        <f>IF($S11=Giant!$B$1, SUM(Giant!B42), IF($S11=Giant!$C$1, SUM(Giant!B42:C42), IF($S11=Giant!$D$1, SUM(Giant!B42:D42), IF($S11=Giant!$E$1, SUM(Giant!B42:E42), IF($S11=Giant!$F$1, SUM(Giant!B42:F42), IF($S11=Giant!$G$1,  SUM(Giant!B42:G42), IF($S11=Giant!$H$1,  SUM(Giant!B42:H42), IF($S11=Giant!$I$1,  SUM(Giant!B42:I42), IF($S11=Giant!$J$1,  SUM(Giant!B42:J42), IF($S11=Giant!$K$1,  SUM(Giant!B42:K42), IF($S11=Giant!$L$1,  SUM(Giant!B42:L42), IF($S11=Giant!$M$1,  SUM(Giant!B42:M42), IF($S11=Giant!$N$1,  SUM(Giant!B42:N42), IF($S11=Giant!$O$1,  SUM(Giant!B42:O42), IF($S11=Giant!$P$1,  SUM(Giant!B42:P42), 0)))))))))))))))</f>
        <v>242200</v>
      </c>
    </row>
    <row r="43" spans="1:6">
      <c r="E43" s="7">
        <f>IF($S12=Giant!$B$1, SUM(Giant!B43), IF($S12=Giant!$C$1, SUM(Giant!B43:C43), IF($S12=Giant!$D$1, SUM(Giant!B43:D43), IF($S12=Giant!$E$1, SUM(Giant!B43:E43), IF($S12=Giant!$F$1, SUM(Giant!B43:F43), IF($S12=Giant!$G$1,  SUM(Giant!B43:G43), IF($S12=Giant!$H$1,  SUM(Giant!B43:H43), IF($S12=Giant!$I$1,  SUM(Giant!B43:I43), IF($S12=Giant!$J$1,  SUM(Giant!B43:J43), IF($S12=Giant!$K$1,  SUM(Giant!B43:K43), IF($S12=Giant!$L$1,  SUM(Giant!B43:L43), IF($S12=Giant!$M$1,  SUM(Giant!B43:M43), IF($S12=Giant!$N$1,  SUM(Giant!B43:N43), IF($S12=Giant!$O$1,  SUM(Giant!B43:O43), IF($S12=Giant!$P$1,  SUM(Giant!B43:P43), 0)))))))))))))))</f>
        <v>229600</v>
      </c>
    </row>
    <row r="44" spans="1:6">
      <c r="F44" s="7">
        <f>IF($S13=Giant!$B$1, SUM(Giant!B44), IF($S13=Giant!$C$1, SUM(Giant!B44:C44), IF($S13=Giant!$D$1, SUM(Giant!B44:D44), IF($S13=Giant!$E$1, SUM(Giant!B44:E44), IF($S13=Giant!$F$1, SUM(Giant!B44:F44), IF($S13=Giant!$G$1,  SUM(Giant!B44:G44), IF($S13=Giant!$H$1,  SUM(Giant!B44:H44), IF($S13=Giant!$I$1,  SUM(Giant!B44:I44), IF($S13=Giant!$J$1,  SUM(Giant!B44:J44), IF($S13=Giant!$K$1,  SUM(Giant!B44:K44), IF($S13=Giant!$L$1,  SUM(Giant!B44:L44), IF($S13=Giant!$M$1,  SUM(Giant!B44:M44), IF($S13=Giant!$N$1,  SUM(Giant!B44:N44), IF($S13=Giant!$O$1,  SUM(Giant!B44:O44), IF($S13=Giant!$P$1,  SUM(Giant!B44:P44), 0)))))))))))))))</f>
        <v>540800</v>
      </c>
    </row>
    <row r="45" spans="1:6">
      <c r="F45" s="7">
        <f>IF($S14=Giant!$B$1, SUM(Giant!B45), IF($S14=Giant!$C$1, SUM(Giant!B45:C45), IF($S14=Giant!$D$1, SUM(Giant!B45:D45), IF($S14=Giant!$E$1, SUM(Giant!B45:E45), IF($S14=Giant!$F$1, SUM(Giant!B45:F45), IF($S14=Giant!$G$1,  SUM(Giant!B45:G45), IF($S14=Giant!$H$1,  SUM(Giant!B45:H45), IF($S14=Giant!$I$1,  SUM(Giant!B45:I45), IF($S14=Giant!$J$1,  SUM(Giant!B45:J45), IF($S14=Giant!$K$1,  SUM(Giant!B45:K45), IF($S14=Giant!$L$1,  SUM(Giant!B45:L45), IF($S14=Giant!$M$1,  SUM(Giant!B45:M45), IF($S14=Giant!$N$1,  SUM(Giant!B45:N45), IF($S14=Giant!$O$1,  SUM(Giant!B45:O45), IF($S14=Giant!$P$1,  SUM(Giant!B45:P45), 0)))))))))))))))</f>
        <v>663000</v>
      </c>
    </row>
    <row r="46" spans="1:6">
      <c r="F46" s="7">
        <f>IF($S15=Giant!$B$1, SUM(Giant!B46), IF($S15=Giant!$C$1, SUM(Giant!B46:C46), IF($S15=Giant!$D$1, SUM(Giant!B46:D46), IF($S15=Giant!$E$1, SUM(Giant!B46:E46), IF($S15=Giant!$F$1, SUM(Giant!B46:F46), IF($S15=Giant!$G$1,  SUM(Giant!B46:G46), IF($S15=Giant!$H$1,  SUM(Giant!B46:H46), IF($S15=Giant!$I$1,  SUM(Giant!B46:I46), IF($S15=Giant!$J$1,  SUM(Giant!B46:J46), IF($S15=Giant!$K$1,  SUM(Giant!B46:K46), IF($S15=Giant!$L$1,  SUM(Giant!B46:L46), IF($S15=Giant!$M$1,  SUM(Giant!B46:M46), IF($S15=Giant!$N$1,  SUM(Giant!B46:N46), IF($S15=Giant!$O$1,  SUM(Giant!B46:O46), IF($S15=Giant!$P$1,  SUM(Giant!B46:P46), 0)))))))))))))))</f>
        <v>1155300</v>
      </c>
    </row>
    <row r="47" spans="1:6" hidden="1">
      <c r="A47" s="13" t="s">
        <v>0</v>
      </c>
      <c r="B47" s="13">
        <f>B2</f>
        <v>1</v>
      </c>
      <c r="F47" s="7">
        <f>IF($B47=Giant!$B$1, SUM(Giant!B47), IF($B47=Giant!$C$1, SUM(Giant!B47:C47), IF($B47=Giant!$D$1, SUM(Giant!B47:D47), IF($B47=Giant!$E$1, SUM(Giant!B47:E47), IF($B47=Giant!$F$1, SUM(Giant!B47:F47), IF($B47=Giant!$G$1,  SUM(Giant!B47:G47), IF($B47=Giant!$H$1,  SUM(Giant!B47:H47), IF($B47=Giant!$I$1,  SUM(Giant!B47:I47), IF($B47=Giant!$J$1,  SUM(Giant!B47:J47), IF($B47=Giant!$K$1,  SUM(Giant!B47:K47), IF($B47=Giant!$L$1,  SUM(Giant!B47:L47), IF($B47=Giant!$M$1,  SUM(Giant!B47:M47), IF($B47=Giant!$N$1,  SUM(Giant!B47:N47), IF($B47=Giant!$O$1,  SUM(Giant!B47:O47), IF($B47=Giant!$P$1,  SUM(Giant!B47:P47), 0)))))))))))))))</f>
        <v>36600</v>
      </c>
    </row>
    <row r="48" spans="1:6" hidden="1">
      <c r="A48" s="13" t="s">
        <v>7</v>
      </c>
      <c r="B48" s="13">
        <f>B3</f>
        <v>1</v>
      </c>
      <c r="F48" s="7">
        <f>IF($B48=Giant!$B$1, SUM(Giant!B48), IF($B48=Giant!$C$1, SUM(Giant!B48:C48), IF($B48=Giant!$D$1, SUM(Giant!B48:D48), IF($B48=Giant!$E$1, SUM(Giant!B48:E48), IF($B48=Giant!$F$1, SUM(Giant!B48:F48), IF($B48=Giant!$G$1,  SUM(Giant!B48:G48), IF($B48=Giant!$H$1,  SUM(Giant!B48:H48), IF($B48=Giant!$I$1,  SUM(Giant!B48:I48), IF($B48=Giant!$J$1,  SUM(Giant!B48:J48), IF($B48=Giant!$K$1,  SUM(Giant!B48:K48), IF($B48=Giant!$L$1,  SUM(Giant!B48:L48), IF($B48=Giant!$M$1,  SUM(Giant!B48:M48), IF($B48=Giant!$N$1,  SUM(Giant!B48:N48), IF($B48=Giant!$O$1,  SUM(Giant!B48:O48), IF($B48=Giant!$P$1,  SUM(Giant!B48:P48), 0)))))))))))))))</f>
        <v>35400</v>
      </c>
    </row>
    <row r="49" spans="1:8" hidden="1">
      <c r="A49" s="13" t="s">
        <v>10</v>
      </c>
      <c r="B49" s="13">
        <f>B6</f>
        <v>1</v>
      </c>
      <c r="F49" s="7">
        <f>IF($B49=Giant!$B$1, SUM(Giant!B49), IF($B49=Giant!$C$1, SUM(Giant!B49:C49), IF($B49=Giant!$D$1, SUM(Giant!B49:D49), IF($B49=Giant!$E$1, SUM(Giant!B49:E49), IF($B49=Giant!$F$1, SUM(Giant!B49:F49), IF($B49=Giant!$G$1,  SUM(Giant!B49:G49), IF($B49=Giant!$H$1,  SUM(Giant!B49:H49), IF($B49=Giant!$I$1,  SUM(Giant!B49:I49), IF($B49=Giant!$J$1,  SUM(Giant!B49:J49), IF($B49=Giant!$K$1,  SUM(Giant!B49:K49), IF($B49=Giant!$L$1,  SUM(Giant!B49:L49), IF($B49=Giant!$M$1,  SUM(Giant!B49:M49), IF($B49=Giant!$N$1,  SUM(Giant!B49:N49), IF($B49=Giant!$O$1,  SUM(Giant!B49:O49), IF($B49=Giant!$P$1,  SUM(Giant!B49:P49), 0)))))))))))))))</f>
        <v>40400</v>
      </c>
    </row>
    <row r="50" spans="1:8" hidden="1">
      <c r="A50" s="13" t="s">
        <v>15</v>
      </c>
      <c r="B50" s="13">
        <f>B11</f>
        <v>1</v>
      </c>
      <c r="F50" s="7">
        <f>IF($B50=Giant!$B$1, SUM(Giant!B50), IF($B50=Giant!$C$1, SUM(Giant!B50:C50), IF($B50=Giant!$D$1, SUM(Giant!B50:D50), IF($B50=Giant!$E$1, SUM(Giant!B50:E50), IF($B50=Giant!$F$1, SUM(Giant!B50:F50), IF($B50=Giant!$G$1,  SUM(Giant!B50:G50), IF($B50=Giant!$H$1,  SUM(Giant!B50:H50), IF($B50=Giant!$I$1,  SUM(Giant!B50:I50), IF($B50=Giant!$J$1,  SUM(Giant!B50:J50), IF($B50=Giant!$K$1,  SUM(Giant!B50:K50), IF($B50=Giant!$L$1,  SUM(Giant!B50:L50), IF($B50=Giant!$M$1,  SUM(Giant!B50:M50), IF($B50=Giant!$N$1,  SUM(Giant!B50:N50), IF($B50=Giant!$O$1,  SUM(Giant!B50:O50), IF($B50=Giant!$P$1,  SUM(Giant!B50:P50), 0)))))))))))))))</f>
        <v>40600</v>
      </c>
    </row>
    <row r="51" spans="1:8" hidden="1">
      <c r="A51" s="13" t="s">
        <v>19</v>
      </c>
      <c r="B51" s="13">
        <f>B13</f>
        <v>1</v>
      </c>
      <c r="F51" s="7">
        <f>IF($B51=Giant!$B$1, SUM(Giant!B51), IF($B51=Giant!$C$1, SUM(Giant!B51:C51), IF($B51=Giant!$D$1, SUM(Giant!B51:D51), IF($B51=Giant!$E$1, SUM(Giant!B51:E51), IF($B51=Giant!$F$1, SUM(Giant!B51:F51), IF($B51=Giant!$G$1,  SUM(Giant!B51:G51), IF($B51=Giant!$H$1,  SUM(Giant!B51:H51), IF($B51=Giant!$I$1,  SUM(Giant!B51:I51), IF($B51=Giant!$J$1,  SUM(Giant!B51:J51), IF($B51=Giant!$K$1,  SUM(Giant!B51:K51), IF($B51=Giant!$L$1,  SUM(Giant!B51:L51), IF($B51=Giant!$M$1,  SUM(Giant!B51:M51), IF($B51=Giant!$N$1,  SUM(Giant!B51:N51), IF($B51=Giant!$O$1,  SUM(Giant!B51:O51), IF($B51=Giant!$P$1,  SUM(Giant!B51:P51), 0)))))))))))))))</f>
        <v>13200</v>
      </c>
    </row>
    <row r="52" spans="1:8">
      <c r="G52" s="7">
        <f>IF($S16=Giant!$B$1, SUM(Giant!B52), IF($S16=Giant!$C$1, SUM(Giant!B52:C52), IF($S16=Giant!$D$1, SUM(Giant!B52:D52), IF($S16=Giant!$E$1, SUM(Giant!B52:E52), IF($S16=Giant!$F$1, SUM(Giant!B52:F52), IF($S16=Giant!$G$1,  SUM(Giant!B52:G52), IF($S16=Giant!$H$1,  SUM(Giant!B52:H52), IF($S16=Giant!$I$1,  SUM(Giant!B52:I52), IF($S16=Giant!$J$1,  SUM(Giant!B52:J52), IF($S16=Giant!$K$1,  SUM(Giant!B52:K52), IF($S16=Giant!$L$1,  SUM(Giant!B52:L52), IF($S16=Giant!$M$1,  SUM(Giant!B52:M52), IF($S16=Giant!$N$1,  SUM(Giant!B52:N52), IF($S16=Giant!$O$1,  SUM(Giant!B52:O52), IF($S16=Giant!$P$1,  SUM(Giant!B52:P52), 0)))))))))))))))</f>
        <v>182400</v>
      </c>
    </row>
    <row r="53" spans="1:8">
      <c r="G53" s="7">
        <f>IF($S17=Giant!$B$1, SUM(Giant!B53), IF($S17=Giant!$C$1, SUM(Giant!B53:C53), IF($S17=Giant!$D$1, SUM(Giant!B53:D53), IF($S17=Giant!$E$1, SUM(Giant!B53:E53), IF($S17=Giant!$F$1, SUM(Giant!B53:F53), IF($S17=Giant!$G$1,  SUM(Giant!B53:G53), IF($S17=Giant!$H$1,  SUM(Giant!B53:H53), IF($S17=Giant!$I$1,  SUM(Giant!B53:I53), IF($S17=Giant!$J$1,  SUM(Giant!B53:J53), IF($S17=Giant!$K$1,  SUM(Giant!B53:K53), IF($S17=Giant!$L$1,  SUM(Giant!B53:L53), IF($S17=Giant!$M$1,  SUM(Giant!B53:M53), IF($S17=Giant!$N$1,  SUM(Giant!B53:N53), IF($S17=Giant!$O$1,  SUM(Giant!B53:O53), IF($S17=Giant!$P$1,  SUM(Giant!B53:P53), 0)))))))))))))))</f>
        <v>192000</v>
      </c>
    </row>
    <row r="54" spans="1:8">
      <c r="G54" s="7">
        <f>IF($S18=Giant!$B$1, SUM(Giant!B54), IF($S18=Giant!$C$1, SUM(Giant!B54:C54), IF($S18=Giant!$D$1, SUM(Giant!B54:D54), IF($S18=Giant!$E$1, SUM(Giant!B54:E54), IF($S18=Giant!$F$1, SUM(Giant!B54:F54), IF($S18=Giant!$G$1,  SUM(Giant!B54:G54), IF($S18=Giant!$H$1,  SUM(Giant!B54:H54), IF($S18=Giant!$I$1,  SUM(Giant!B54:I54), IF($S18=Giant!$J$1,  SUM(Giant!B54:J54), IF($S18=Giant!$K$1,  SUM(Giant!B54:K54), IF($S18=Giant!$L$1,  SUM(Giant!B54:L54), IF($S18=Giant!$M$1,  SUM(Giant!B54:M54), IF($S18=Giant!$N$1,  SUM(Giant!B54:N54), IF($S18=Giant!$O$1,  SUM(Giant!B54:O54), IF($S18=Giant!$P$1,  SUM(Giant!B54:P54), 0)))))))))))))))</f>
        <v>107000</v>
      </c>
    </row>
    <row r="55" spans="1:8">
      <c r="G55" s="7">
        <f>IF($S19=Giant!$B$1, SUM(Giant!B55), IF($S19=Giant!$C$1, SUM(Giant!B55:C55), IF($S19=Giant!$D$1, SUM(Giant!B55:D55), IF($S19=Giant!$E$1, SUM(Giant!B55:E55), IF($S19=Giant!$F$1, SUM(Giant!B55:F55), IF($S19=Giant!$G$1,  SUM(Giant!B55:G55), IF($S19=Giant!$H$1,  SUM(Giant!B55:H55), IF($S19=Giant!$I$1,  SUM(Giant!B55:I55), IF($S19=Giant!$J$1,  SUM(Giant!B55:J55), IF($S19=Giant!$K$1,  SUM(Giant!B55:K55), IF($S19=Giant!$L$1,  SUM(Giant!B55:L55), IF($S19=Giant!$M$1,  SUM(Giant!B55:M55), IF($S19=Giant!$N$1,  SUM(Giant!B55:N55), IF($S19=Giant!$O$1,  SUM(Giant!B55:O55), IF($S19=Giant!$P$1,  SUM(Giant!B55:P55), 0)))))))))))))))</f>
        <v>117000</v>
      </c>
    </row>
    <row r="56" spans="1:8">
      <c r="G56" s="7">
        <f>IF($S20=Giant!$B$1, SUM(Giant!B56), IF($S20=Giant!$C$1, SUM(Giant!B56:C56), IF($S20=Giant!$D$1, SUM(Giant!B56:D56), IF($S20=Giant!$E$1, SUM(Giant!B56:E56), IF($S20=Giant!$F$1, SUM(Giant!B56:F56), IF($S20=Giant!$G$1,  SUM(Giant!B56:G56), IF($S20=Giant!$H$1,  SUM(Giant!B56:H56), IF($S20=Giant!$I$1,  SUM(Giant!B56:I56), IF($S20=Giant!$J$1,  SUM(Giant!B56:J56), IF($S20=Giant!$K$1,  SUM(Giant!B56:K56), IF($S20=Giant!$L$1,  SUM(Giant!B56:L56), IF($S20=Giant!$M$1,  SUM(Giant!B56:M56), IF($S20=Giant!$N$1,  SUM(Giant!B56:N56), IF($S20=Giant!$O$1,  SUM(Giant!B56:O56), IF($S20=Giant!$P$1,  SUM(Giant!B56:P56), 0)))))))))))))))</f>
        <v>328000</v>
      </c>
    </row>
    <row r="57" spans="1:8">
      <c r="G57" s="7">
        <f>IF($S21=Giant!$B$1, SUM(Giant!B57), IF($S21=Giant!$C$1, SUM(Giant!B57:C57), IF($S21=Giant!$D$1, SUM(Giant!B57:D57), IF($S21=Giant!$E$1, SUM(Giant!B57:E57), IF($S21=Giant!$F$1, SUM(Giant!B57:F57), IF($S21=Giant!$G$1,  SUM(Giant!B57:G57), IF($S21=Giant!$H$1,  SUM(Giant!B57:H57), IF($S21=Giant!$I$1,  SUM(Giant!B57:I57), IF($S21=Giant!$J$1,  SUM(Giant!B57:J57), IF($S21=Giant!$K$1,  SUM(Giant!B57:K57), IF($S21=Giant!$L$1,  SUM(Giant!B57:L57), IF($S21=Giant!$M$1,  SUM(Giant!B57:M57), IF($S21=Giant!$N$1,  SUM(Giant!B57:N57), IF($S21=Giant!$O$1,  SUM(Giant!B57:O57), IF($S21=Giant!$P$1,  SUM(Giant!B57:P57), 0)))))))))))))))</f>
        <v>448000</v>
      </c>
    </row>
    <row r="58" spans="1:8">
      <c r="G58" s="7">
        <f>IF($S22=Giant!$B$1, SUM(Giant!B58), IF($S22=Giant!$C$1, SUM(Giant!B58:C58), IF($S22=Giant!$D$1, SUM(Giant!B58:D58), IF($S22=Giant!$E$1, SUM(Giant!B58:E58), IF($S22=Giant!$F$1, SUM(Giant!B58:F58), IF($S22=Giant!$G$1,  SUM(Giant!B58:G58), IF($S22=Giant!$H$1,  SUM(Giant!B58:H58), IF($S22=Giant!$I$1,  SUM(Giant!B58:I58), IF($S22=Giant!$J$1,  SUM(Giant!B58:J58), IF($S22=Giant!$K$1,  SUM(Giant!B58:K58), IF($S22=Giant!$L$1,  SUM(Giant!B58:L58), IF($S22=Giant!$M$1,  SUM(Giant!B58:M58), IF($S22=Giant!$N$1,  SUM(Giant!B58:N58), IF($S22=Giant!$O$1,  SUM(Giant!B58:O58), IF($S22=Giant!$P$1,  SUM(Giant!B58:P58), 0)))))))))))))))</f>
        <v>347000</v>
      </c>
    </row>
    <row r="59" spans="1:8">
      <c r="G59" s="7">
        <f>IF($S23=Giant!$B$1, SUM(Giant!B59), IF($S23=Giant!$C$1, SUM(Giant!B59:C59), IF($S23=Giant!$D$1, SUM(Giant!B59:D59), IF($S23=Giant!$E$1, SUM(Giant!B59:E59), IF($S23=Giant!$F$1, SUM(Giant!B59:F59), IF($S23=Giant!$G$1,  SUM(Giant!B59:G59), IF($S23=Giant!$H$1,  SUM(Giant!B59:H59), IF($S23=Giant!$I$1,  SUM(Giant!B59:I59), IF($S23=Giant!$J$1,  SUM(Giant!B59:J59), IF($S23=Giant!$K$1,  SUM(Giant!B59:K59), IF($S23=Giant!$L$1,  SUM(Giant!B59:L59), IF($S23=Giant!$M$1,  SUM(Giant!B59:M59), IF($S23=Giant!$N$1,  SUM(Giant!B59:N59), IF($S23=Giant!$O$1,  SUM(Giant!B59:O59), IF($S23=Giant!$P$1,  SUM(Giant!B59:P59), 0)))))))))))))))</f>
        <v>390000</v>
      </c>
    </row>
    <row r="60" spans="1:8">
      <c r="G60" s="7">
        <f>IF($S24=Giant!$B$1, SUM(Giant!B60), IF($S24=Giant!$C$1, SUM(Giant!B60:C60), IF($S24=Giant!$D$1, SUM(Giant!B60:D60), IF($S24=Giant!$E$1, SUM(Giant!B60:E60), IF($S24=Giant!$F$1, SUM(Giant!B60:F60), IF($S24=Giant!$G$1,  SUM(Giant!B60:G60), IF($S24=Giant!$H$1,  SUM(Giant!B60:H60), IF($S24=Giant!$I$1,  SUM(Giant!B60:I60), IF($S24=Giant!$J$1,  SUM(Giant!B60:J60), IF($S24=Giant!$K$1,  SUM(Giant!B60:K60), IF($S24=Giant!$L$1,  SUM(Giant!B60:L60), IF($S24=Giant!$M$1,  SUM(Giant!B60:M60), IF($S24=Giant!$N$1,  SUM(Giant!B60:N60), IF($S24=Giant!$O$1,  SUM(Giant!B60:O60), IF($S24=Giant!$P$1,  SUM(Giant!B60:P60), 0)))))))))))))))</f>
        <v>165000</v>
      </c>
    </row>
    <row r="61" spans="1:8">
      <c r="G61" s="7">
        <f>IF($S25=Giant!$B$1, SUM(Giant!B61), IF($S25=Giant!$C$1, SUM(Giant!B61:C61), IF($S25=Giant!$D$1, SUM(Giant!B61:D61), IF($S25=Giant!$E$1, SUM(Giant!B61:E61), IF($S25=Giant!$F$1, SUM(Giant!B61:F61), IF($S25=Giant!$G$1,  SUM(Giant!B61:G61), IF($S25=Giant!$H$1,  SUM(Giant!B61:H61), IF($S25=Giant!$I$1,  SUM(Giant!B61:I61), IF($S25=Giant!$J$1,  SUM(Giant!B61:J61), IF($S25=Giant!$K$1,  SUM(Giant!B61:K61), IF($S25=Giant!$L$1,  SUM(Giant!B61:L61), IF($S25=Giant!$M$1,  SUM(Giant!B61:M61), IF($S25=Giant!$N$1,  SUM(Giant!B61:N61), IF($S25=Giant!$O$1,  SUM(Giant!B61:O61), IF($S25=Giant!$P$1,  SUM(Giant!B61:P61), 0)))))))))))))))</f>
        <v>80500</v>
      </c>
    </row>
    <row r="62" spans="1:8">
      <c r="G62" s="7">
        <f>IF($S26=Giant!$B$1, SUM(Giant!B62), IF($S26=Giant!$C$1, SUM(Giant!B62:C62), IF($S26=Giant!$D$1, SUM(Giant!B62:D62), IF($S26=Giant!$E$1, SUM(Giant!B62:E62), IF($S26=Giant!$F$1, SUM(Giant!B62:F62), IF($S26=Giant!$G$1,  SUM(Giant!B62:G62), IF($S26=Giant!$H$1,  SUM(Giant!B62:H62), IF($S26=Giant!$I$1,  SUM(Giant!B62:I62), IF($S26=Giant!$J$1,  SUM(Giant!B62:J62), IF($S26=Giant!$K$1,  SUM(Giant!B62:K62), IF($S26=Giant!$L$1,  SUM(Giant!B62:L62), IF($S26=Giant!$M$1,  SUM(Giant!B62:M62), IF($S26=Giant!$N$1,  SUM(Giant!B62:N62), IF($S26=Giant!$O$1,  SUM(Giant!B62:O62), IF($S26=Giant!$P$1,  SUM(Giant!B62:P62), 0)))))))))))))))</f>
        <v>80500</v>
      </c>
    </row>
    <row r="63" spans="1:8">
      <c r="G63" s="7">
        <f>IF($S27=Giant!$B$1, SUM(Giant!B63), IF($S27=Giant!$C$1, SUM(Giant!B63:C63), IF($S27=Giant!$D$1, SUM(Giant!B63:D63), IF($S27=Giant!$E$1, SUM(Giant!B63:E63), IF($S27=Giant!$F$1, SUM(Giant!B63:F63), IF($S27=Giant!$G$1,  SUM(Giant!B63:G63), IF($S27=Giant!$H$1,  SUM(Giant!B63:H63), IF($S27=Giant!$I$1,  SUM(Giant!B63:I63), IF($S27=Giant!$J$1,  SUM(Giant!B63:J63), IF($S27=Giant!$K$1,  SUM(Giant!B63:K63), IF($S27=Giant!$L$1,  SUM(Giant!B63:L63), IF($S27=Giant!$M$1,  SUM(Giant!B63:M63), IF($S27=Giant!$N$1,  SUM(Giant!B63:N63), IF($S27=Giant!$O$1,  SUM(Giant!B63:O63), IF($S27=Giant!$P$1,  SUM(Giant!B63:P63), 0)))))))))))))))</f>
        <v>80500</v>
      </c>
      <c r="H63" s="7">
        <f>IF($B75=Giant!$B$1, SUM(Giant!B75), IF($B75=Giant!$C$1, SUM(Giant!B75:C75), IF($B75=Giant!$D$1, SUM(Giant!B75:D75), IF($B75=Giant!$E$1, SUM(Giant!B75:E75), IF($B75=Giant!$F$1, SUM(Giant!B75:F75), IF($B75=Giant!$G$1,  SUM(Giant!B75:G75), IF($B75=Giant!$H$1,  SUM(Giant!B75:H75), IF($B75=Giant!$I$1,  SUM(Giant!B75:I75), IF($B75=Giant!$J$1,  SUM(Giant!B75:J75), IF($B75=Giant!$K$1,  SUM(Giant!B75:K75), IF($B75=Giant!$L$1,  SUM(Giant!B75:L75), IF($B75=Giant!$M$1,  SUM(Giant!B75:M75), IF($B75=Giant!$N$1,  SUM(Giant!B75:N75), IF($B75=Giant!$O$1,  SUM(Giant!B75:O75), IF($B75=Giant!$P$1,  SUM(Giant!B75:P75), 0)))))))))))))))</f>
        <v>115000</v>
      </c>
    </row>
    <row r="64" spans="1:8">
      <c r="G64" s="7">
        <f>IF($S28=Giant!$B$1, SUM(Giant!B64), IF($S28=Giant!$C$1, SUM(Giant!B64:C64), IF($S28=Giant!$D$1, SUM(Giant!B64:D64), IF($S28=Giant!$E$1, SUM(Giant!B64:E64), IF($S28=Giant!$F$1, SUM(Giant!B64:F64), IF($S28=Giant!$G$1,  SUM(Giant!B64:G64), IF($S28=Giant!$H$1,  SUM(Giant!B64:H64), IF($S28=Giant!$I$1,  SUM(Giant!B64:I64), IF($S28=Giant!$J$1,  SUM(Giant!B64:J64), IF($S28=Giant!$K$1,  SUM(Giant!B64:K64), IF($S28=Giant!$L$1,  SUM(Giant!B64:L64), IF($S28=Giant!$M$1,  SUM(Giant!B64:M64), IF($S28=Giant!$N$1,  SUM(Giant!B64:N64), IF($S28=Giant!$O$1,  SUM(Giant!B64:O64), IF($S28=Giant!$P$1,  SUM(Giant!B64:P64), 0)))))))))))))))</f>
        <v>63000</v>
      </c>
      <c r="H64" s="7">
        <f>IF($B74=Giant!$B$1, SUM(Giant!B74), IF($B74=Giant!$C$1, SUM(Giant!B74:C74), IF($B74=Giant!$D$1, SUM(Giant!B74:D74), IF($B74=Giant!$E$1, SUM(Giant!B74:E74), IF($B74=Giant!$F$1, SUM(Giant!B74:F74), IF($B74=Giant!$G$1,  SUM(Giant!B74:G74), IF($B74=Giant!$H$1,  SUM(Giant!B74:H74), IF($B74=Giant!$I$1,  SUM(Giant!B74:I74), IF($B74=Giant!$J$1,  SUM(Giant!B74:J74), IF($B74=Giant!$K$1,  SUM(Giant!B74:K74), IF($B74=Giant!$L$1,  SUM(Giant!B74:L74), IF($B74=Giant!$M$1,  SUM(Giant!B74:M74), IF($B74=Giant!$N$1,  SUM(Giant!B74:N74), IF($B74=Giant!$O$1,  SUM(Giant!B74:O74), IF($B74=Giant!$P$1,  SUM(Giant!B74:P74), 0)))))))))))))))</f>
        <v>63000</v>
      </c>
    </row>
    <row r="65" spans="1:9">
      <c r="H65" s="7">
        <f>IF($S29=Giant!$B$1, SUM(Giant!B65), IF($S29=Giant!$C$1, SUM(Giant!B65:C65), IF($S29=Giant!$D$1, SUM(Giant!B65:D65), IF($S29=Giant!$E$1, SUM(Giant!B65:E65), IF($S29=Giant!$F$1, SUM(Giant!B65:F65), IF($S29=Giant!$G$1,  SUM(Giant!B65:G65), IF($S29=Giant!$H$1,  SUM(Giant!B65:H65), IF($S29=Giant!$I$1,  SUM(Giant!B65:I65), IF($S29=Giant!$J$1,  SUM(Giant!B65:J65), IF($S29=Giant!$K$1,  SUM(Giant!B65:K65), IF($S29=Giant!$L$1,  SUM(Giant!B65:L65), IF($S29=Giant!$M$1,  SUM(Giant!B65:M65), IF($S29=Giant!$N$1,  SUM(Giant!B65:N65), IF($S29=Giant!$O$1,  SUM(Giant!B65:O65), IF($S29=Giant!$P$1,  SUM(Giant!B65:P65), 0)))))))))))))))</f>
        <v>98400</v>
      </c>
    </row>
    <row r="66" spans="1:9">
      <c r="H66" s="7">
        <f>IF($S30=Giant!$B$1, SUM(Giant!B66), IF($S30=Giant!$C$1, SUM(Giant!B66:C66), IF($S30=Giant!$D$1, SUM(Giant!B66:D66), IF($S30=Giant!$E$1, SUM(Giant!B66:E66), IF($S30=Giant!$F$1, SUM(Giant!B66:F66), IF($S30=Giant!$G$1,  SUM(Giant!B66:G66), IF($S30=Giant!$H$1,  SUM(Giant!B66:H66), IF($S30=Giant!$I$1,  SUM(Giant!B66:I66), IF($S30=Giant!$J$1,  SUM(Giant!B66:J66), IF($S30=Giant!$K$1,  SUM(Giant!B66:K66), IF($S30=Giant!$L$1,  SUM(Giant!B66:L66), IF($S30=Giant!$M$1,  SUM(Giant!B66:M66), IF($S30=Giant!$N$1,  SUM(Giant!B66:N66), IF($S30=Giant!$O$1,  SUM(Giant!B66:O66), IF($S30=Giant!$P$1,  SUM(Giant!B66:P66), 0)))))))))))))))</f>
        <v>206000</v>
      </c>
    </row>
    <row r="67" spans="1:9">
      <c r="H67" s="7">
        <f>IF($U2=Giant!$B$1, SUM(Giant!B67), IF($U2=Giant!$C$1, SUM(Giant!B67:C67), IF($U2=Giant!$D$1, SUM(Giant!B67:D67), IF($U2=Giant!$E$1, SUM(Giant!B67:E67), IF($U2=Giant!$F$1, SUM(Giant!B67:F67), IF($U2=Giant!$G$1,  SUM(Giant!B67:G67), IF($U2=Giant!$H$1,  SUM(Giant!B67:H67), IF($U2=Giant!$I$1,  SUM(Giant!B67:I67), IF($U2=Giant!$J$1,  SUM(Giant!B67:J67), IF($U2=Giant!$K$1,  SUM(Giant!B67:K67), IF($U2=Giant!$L$1,  SUM(Giant!B67:L67), IF($U2=Giant!$M$1,  SUM(Giant!B67:M67), IF($U2=Giant!$N$1,  SUM(Giant!B67:N67), IF($U2=Giant!$O$1,  SUM(Giant!B67:O67), IF($U2=Giant!$P$1,  SUM(Giant!B67:P67), 0)))))))))))))))</f>
        <v>152000</v>
      </c>
    </row>
    <row r="68" spans="1:9">
      <c r="H68" s="7">
        <f>IF($U3=Giant!$B$1, SUM(Giant!B68), IF($U3=Giant!$C$1, SUM(Giant!B68:C68), IF($U3=Giant!$D$1, SUM(Giant!B68:D68), IF($U3=Giant!$E$1, SUM(Giant!B68:E68), IF($U3=Giant!$F$1, SUM(Giant!B68:F68), IF($U3=Giant!$G$1,  SUM(Giant!B68:G68), IF($U3=Giant!$H$1,  SUM(Giant!B68:H68), IF($U3=Giant!$I$1,  SUM(Giant!B68:I68), IF($U3=Giant!$J$1,  SUM(Giant!B68:J68), IF($U3=Giant!$K$1,  SUM(Giant!B68:K68), IF($U3=Giant!$L$1,  SUM(Giant!B68:L68), IF($U3=Giant!$M$1,  SUM(Giant!B68:M68), IF($U3=Giant!$N$1,  SUM(Giant!B68:N68), IF($U3=Giant!$O$1,  SUM(Giant!B68:O68), IF($U3=Giant!$P$1,  SUM(Giant!B68:P68), 0)))))))))))))))</f>
        <v>114000</v>
      </c>
    </row>
    <row r="69" spans="1:9">
      <c r="H69" s="7">
        <f>IF($U4=Giant!$B$1, SUM(Giant!B69), IF($U4=Giant!$C$1, SUM(Giant!B69:C69), IF($U4=Giant!$D$1, SUM(Giant!B69:D69), IF($U4=Giant!$E$1, SUM(Giant!B69:E69), IF($U4=Giant!$F$1, SUM(Giant!B69:F69), IF($U4=Giant!$G$1,  SUM(Giant!B69:G69), IF($U4=Giant!$H$1,  SUM(Giant!B69:H69), IF($U4=Giant!$I$1,  SUM(Giant!B69:I69), IF($U4=Giant!$J$1,  SUM(Giant!B69:J69), IF($U4=Giant!$K$1,  SUM(Giant!B69:K69), IF($U4=Giant!$L$1,  SUM(Giant!B69:L69), IF($U4=Giant!$M$1,  SUM(Giant!B69:M69), IF($U4=Giant!$N$1,  SUM(Giant!B69:N69), IF($U4=Giant!$O$1,  SUM(Giant!B69:O69), IF($U4=Giant!$P$1,  SUM(Giant!B69:P69), 0)))))))))))))))</f>
        <v>502500</v>
      </c>
    </row>
    <row r="70" spans="1:9">
      <c r="H70" s="7">
        <f>IF($U5=Giant!$B$1, SUM(Giant!B70), IF($U5=Giant!$C$1, SUM(Giant!B70:C70), IF($U5=Giant!$D$1, SUM(Giant!B70:D70), IF($U5=Giant!$E$1, SUM(Giant!B70:E70), IF($U5=Giant!$F$1, SUM(Giant!B70:F70), IF($U5=Giant!$G$1,  SUM(Giant!B70:G70), IF($U5=Giant!$H$1,  SUM(Giant!B70:H70), IF($U5=Giant!$I$1,  SUM(Giant!B70:I70), IF($U5=Giant!$J$1,  SUM(Giant!B70:J70), IF($U5=Giant!$K$1,  SUM(Giant!B70:K70), IF($U5=Giant!$L$1,  SUM(Giant!B70:L70), IF($U5=Giant!$M$1,  SUM(Giant!B70:M70), IF($U5=Giant!$N$1,  SUM(Giant!B70:N70), IF($U5=Giant!$O$1,  SUM(Giant!B70:O70), IF($U5=Giant!$P$1,  SUM(Giant!B70:P70), 0)))))))))))))))</f>
        <v>183600</v>
      </c>
    </row>
    <row r="71" spans="1:9">
      <c r="H71" s="7">
        <f>IF($U6=Giant!$B$1, SUM(Giant!B71), IF($U6=Giant!$C$1, SUM(Giant!B71:C71), IF($U6=Giant!$D$1, SUM(Giant!B71:D71), IF($U6=Giant!$E$1, SUM(Giant!B71:E71), IF($U6=Giant!$F$1, SUM(Giant!B71:F71), IF($U6=Giant!$G$1,  SUM(Giant!B71:G71), IF($U6=Giant!$H$1,  SUM(Giant!B71:H71), IF($U6=Giant!$I$1,  SUM(Giant!B71:I71), IF($U6=Giant!$J$1,  SUM(Giant!B71:J71), IF($U6=Giant!$K$1,  SUM(Giant!B71:K71), IF($U6=Giant!$L$1,  SUM(Giant!B71:L71), IF($U6=Giant!$M$1,  SUM(Giant!B71:M71), IF($U6=Giant!$N$1,  SUM(Giant!B71:N71), IF($U6=Giant!$O$1,  SUM(Giant!B71:O71), IF($U6=Giant!$P$1,  SUM(Giant!B71:P71), 0)))))))))))))))</f>
        <v>582000</v>
      </c>
    </row>
    <row r="72" spans="1:9">
      <c r="H72" s="7">
        <f>IF($U7=Giant!$B$1, SUM(Giant!B72), IF($U7=Giant!$C$1, SUM(Giant!B72:C72), IF($U7=Giant!$D$1, SUM(Giant!B72:D72), IF($U7=Giant!$E$1, SUM(Giant!B72:E72), IF($U7=Giant!$F$1, SUM(Giant!B72:F72), IF($U7=Giant!$G$1,  SUM(Giant!B72:G72), IF($U7=Giant!$H$1,  SUM(Giant!B72:H72), IF($U7=Giant!$I$1,  SUM(Giant!B72:I72), IF($U7=Giant!$J$1,  SUM(Giant!B72:J72), IF($U7=Giant!$K$1,  SUM(Giant!B72:K72), IF($U7=Giant!$L$1,  SUM(Giant!B72:L72), IF($U7=Giant!$M$1,  SUM(Giant!B72:M72), IF($U7=Giant!$N$1,  SUM(Giant!B72:N72), IF($U7=Giant!$O$1,  SUM(Giant!B72:O72), IF($U7=Giant!$P$1,  SUM(Giant!B72:P72), 0)))))))))))))))</f>
        <v>340500</v>
      </c>
    </row>
    <row r="73" spans="1:9">
      <c r="H73" s="7">
        <f>IF($U8=Giant!$B$1, SUM(Giant!B73), IF($U8=Giant!$C$1, SUM(Giant!B73:C73), IF($U8=Giant!$D$1, SUM(Giant!B73:D73), IF($U8=Giant!$E$1, SUM(Giant!B73:E73), IF($U8=Giant!$F$1, SUM(Giant!B73:F73), IF($U8=Giant!$G$1,  SUM(Giant!B73:G73), IF($U8=Giant!$H$1,  SUM(Giant!B73:H73), IF($U8=Giant!$I$1,  SUM(Giant!B73:I73), IF($U8=Giant!$J$1,  SUM(Giant!B73:J73), IF($U8=Giant!$K$1,  SUM(Giant!B73:K73), IF($U8=Giant!$L$1,  SUM(Giant!B73:L73), IF($U8=Giant!$M$1,  SUM(Giant!B73:M73), IF($U8=Giant!$N$1,  SUM(Giant!B73:N73), IF($U8=Giant!$O$1,  SUM(Giant!B73:O73), IF($U8=Giant!$P$1,  SUM(Giant!B73:P73), 0)))))))))))))))</f>
        <v>172500</v>
      </c>
    </row>
    <row r="74" spans="1:9" hidden="1">
      <c r="A74" s="13" t="s">
        <v>90</v>
      </c>
      <c r="B74" s="13">
        <f>S28</f>
        <v>1</v>
      </c>
    </row>
    <row r="75" spans="1:9" hidden="1">
      <c r="A75" s="13" t="s">
        <v>89</v>
      </c>
      <c r="B75" s="13">
        <f>S27</f>
        <v>1</v>
      </c>
    </row>
    <row r="76" spans="1:9">
      <c r="I76" s="7">
        <f>IF($U9=Giant!$B$1, SUM(Giant!B76), IF($U9=Giant!$C$1, SUM(Giant!B76:C76), IF($U9=Giant!$D$1, SUM(Giant!B76:D76), IF($U9=Giant!$E$1, SUM(Giant!B76:E76), IF($U9=Giant!$F$1, SUM(Giant!B76:F76), IF($U9=Giant!$G$1,  SUM(Giant!B76:G76), IF($U9=Giant!$H$1,  SUM(Giant!B76:H76), IF($U9=Giant!$I$1,  SUM(Giant!B76:I76), IF($U9=Giant!$J$1,  SUM(Giant!B76:J76), IF($U9=Giant!$K$1,  SUM(Giant!B76:K76), IF($U9=Giant!$L$1,  SUM(Giant!B76:L76), IF($U9=Giant!$M$1,  SUM(Giant!B76:M76), IF($U9=Giant!$N$1,  SUM(Giant!B76:N76), IF($U9=Giant!$O$1,  SUM(Giant!B76:O76), IF($U9=Giant!$P$1,  SUM(Giant!B76:P76), 0)))))))))))))))</f>
        <v>189400</v>
      </c>
    </row>
    <row r="77" spans="1:9">
      <c r="I77" s="7">
        <f>IF($U10=Giant!$B$1, SUM(Giant!B77), IF($U10=Giant!$C$1, SUM(Giant!B77:C77), IF($U10=Giant!$D$1, SUM(Giant!B77:D77), IF($U10=Giant!$E$1, SUM(Giant!B77:E77), IF($U10=Giant!$F$1, SUM(Giant!B77:F77), IF($U10=Giant!$G$1,  SUM(Giant!B77:G77), IF($U10=Giant!$H$1,  SUM(Giant!B77:H77), IF($U10=Giant!$I$1,  SUM(Giant!B77:I77), IF($U10=Giant!$J$1,  SUM(Giant!B77:J77), IF($U10=Giant!$K$1,  SUM(Giant!B77:K77), IF($U10=Giant!$L$1,  SUM(Giant!B77:L77), IF($U10=Giant!$M$1,  SUM(Giant!B77:M77), IF($U10=Giant!$N$1,  SUM(Giant!B77:N77), IF($U10=Giant!$O$1,  SUM(Giant!B77:O77), IF($U10=Giant!$P$1,  SUM(Giant!B77:P77), 0)))))))))))))))</f>
        <v>177600</v>
      </c>
    </row>
    <row r="78" spans="1:9">
      <c r="I78" s="7">
        <f>IF($U11=Giant!$B$1, SUM(Giant!B78), IF($U11=Giant!$C$1, SUM(Giant!B78:C78), IF($U11=Giant!$D$1, SUM(Giant!B78:D78), IF($U11=Giant!$E$1, SUM(Giant!B78:E78), IF($U11=Giant!$F$1, SUM(Giant!B78:F78), IF($U11=Giant!$G$1,  SUM(Giant!B78:G78), IF($U11=Giant!$H$1,  SUM(Giant!B78:H78), IF($U11=Giant!$I$1,  SUM(Giant!B78:I78), IF($U11=Giant!$J$1,  SUM(Giant!B78:J78), IF($U11=Giant!$K$1,  SUM(Giant!B78:K78), IF($U11=Giant!$L$1,  SUM(Giant!B78:L78), IF($U11=Giant!$M$1,  SUM(Giant!B78:M78), IF($U11=Giant!$N$1,  SUM(Giant!B78:N78), IF($U11=Giant!$O$1,  SUM(Giant!B78:O78), IF($U11=Giant!$P$1,  SUM(Giant!B78:P78), 0)))))))))))))))</f>
        <v>295000</v>
      </c>
    </row>
    <row r="79" spans="1:9">
      <c r="I79" s="7">
        <f>IF($U12=Giant!$B$1, SUM(Giant!B79), IF($U12=Giant!$C$1, SUM(Giant!B79:C79), IF($U12=Giant!$D$1, SUM(Giant!B79:D79), IF($U12=Giant!$E$1, SUM(Giant!B79:E79), IF($U12=Giant!$F$1, SUM(Giant!B79:F79), IF($U12=Giant!$G$1,  SUM(Giant!B79:G79), IF($U12=Giant!$H$1,  SUM(Giant!B79:H79), IF($U12=Giant!$I$1,  SUM(Giant!B79:I79), IF($U12=Giant!$J$1,  SUM(Giant!B79:J79), IF($U12=Giant!$K$1,  SUM(Giant!B79:K79), IF($U12=Giant!$L$1,  SUM(Giant!B79:L79), IF($U12=Giant!$M$1,  SUM(Giant!B79:M79), IF($U12=Giant!$N$1,  SUM(Giant!B79:N79), IF($U12=Giant!$O$1,  SUM(Giant!B79:O79), IF($U12=Giant!$P$1,  SUM(Giant!B79:P79), 0)))))))))))))))</f>
        <v>176000</v>
      </c>
    </row>
    <row r="80" spans="1:9">
      <c r="I80" s="7">
        <f>IF($U13=Giant!$B$1, SUM(Giant!B80), IF($U13=Giant!$C$1, SUM(Giant!B80:C80), IF($U13=Giant!$D$1, SUM(Giant!B80:D80), IF($U13=Giant!$E$1, SUM(Giant!B80:E80), IF($U13=Giant!$F$1, SUM(Giant!B80:F80), IF($U13=Giant!$G$1,  SUM(Giant!B80:G80), IF($U13=Giant!$H$1,  SUM(Giant!B80:H80), IF($U13=Giant!$I$1,  SUM(Giant!B80:I80), IF($U13=Giant!$J$1,  SUM(Giant!B80:J80), IF($U13=Giant!$K$1,  SUM(Giant!B80:K80), IF($U13=Giant!$L$1,  SUM(Giant!B80:L80), IF($U13=Giant!$M$1,  SUM(Giant!B80:M80), IF($U13=Giant!$N$1,  SUM(Giant!B80:N80), IF($U13=Giant!$O$1,  SUM(Giant!B80:O80), IF($U13=Giant!$P$1,  SUM(Giant!B80:P80), 0)))))))))))))))</f>
        <v>184000</v>
      </c>
    </row>
    <row r="81" spans="9:10">
      <c r="I81" s="7">
        <f>IF($U14=Giant!$B$1, SUM(Giant!B81), IF($U14=Giant!$C$1, SUM(Giant!B81:C81), IF($U14=Giant!$D$1, SUM(Giant!B81:D81), IF($U14=Giant!$E$1, SUM(Giant!B81:E81), IF($U14=Giant!$F$1, SUM(Giant!B81:F81), IF($U14=Giant!$G$1,  SUM(Giant!B81:G81), IF($U14=Giant!$H$1,  SUM(Giant!B81:H81), IF($U14=Giant!$I$1,  SUM(Giant!B81:I81), IF($U14=Giant!$J$1,  SUM(Giant!B81:J81), IF($U14=Giant!$K$1,  SUM(Giant!B81:K81), IF($U14=Giant!$L$1,  SUM(Giant!B81:L81), IF($U14=Giant!$M$1,  SUM(Giant!B81:M81), IF($U14=Giant!$N$1,  SUM(Giant!B81:N81), IF($U14=Giant!$O$1,  SUM(Giant!B81:O81), IF($U14=Giant!$P$1,  SUM(Giant!B81:P81), 0)))))))))))))))</f>
        <v>184000</v>
      </c>
    </row>
    <row r="82" spans="9:10">
      <c r="I82" s="7">
        <f>IF($U15=Giant!$B$1, SUM(Giant!B82), IF($U15=Giant!$C$1, SUM(Giant!B82:C82), IF($U15=Giant!$D$1, SUM(Giant!B82:D82), IF($U15=Giant!$E$1, SUM(Giant!B82:E82), IF($U15=Giant!$F$1, SUM(Giant!B82:F82), IF($U15=Giant!$G$1,  SUM(Giant!B82:G82), IF($U15=Giant!$H$1,  SUM(Giant!B82:H82), IF($U15=Giant!$I$1,  SUM(Giant!B82:I82), IF($U15=Giant!$J$1,  SUM(Giant!B82:J82), IF($U15=Giant!$K$1,  SUM(Giant!B82:K82), IF($U15=Giant!$L$1,  SUM(Giant!B82:L82), IF($U15=Giant!$M$1,  SUM(Giant!B82:M82), IF($U15=Giant!$N$1,  SUM(Giant!B82:N82), IF($U15=Giant!$O$1,  SUM(Giant!B82:O82), IF($U15=Giant!$P$1,  SUM(Giant!B82:P82), 0)))))))))))))))</f>
        <v>271000</v>
      </c>
    </row>
    <row r="83" spans="9:10">
      <c r="I83" s="7">
        <f>IF($U16=Giant!$B$1, SUM(Giant!B83), IF($U16=Giant!$C$1, SUM(Giant!B83:C83), IF($U16=Giant!$D$1, SUM(Giant!B83:D83), IF($U16=Giant!$E$1, SUM(Giant!B83:E83), IF($U16=Giant!$F$1, SUM(Giant!B83:F83), IF($U16=Giant!$G$1,  SUM(Giant!B83:G83), IF($U16=Giant!$H$1,  SUM(Giant!B83:H83), IF($U16=Giant!$I$1,  SUM(Giant!B83:I83), IF($U16=Giant!$J$1,  SUM(Giant!B83:J83), IF($U16=Giant!$K$1,  SUM(Giant!B83:K83), IF($U16=Giant!$L$1,  SUM(Giant!B83:L83), IF($U16=Giant!$M$1,  SUM(Giant!B83:M83), IF($U16=Giant!$N$1,  SUM(Giant!B83:N83), IF($U16=Giant!$O$1,  SUM(Giant!B83:O83), IF($U16=Giant!$P$1,  SUM(Giant!B83:P83), 0)))))))))))))))</f>
        <v>271000</v>
      </c>
    </row>
    <row r="84" spans="9:10">
      <c r="I84" s="7">
        <f>IF($U17=Giant!$B$1, SUM(Giant!B84), IF($U17=Giant!$C$1, SUM(Giant!B84:C84), IF($U17=Giant!$D$1, SUM(Giant!B84:D84), IF($U17=Giant!$E$1, SUM(Giant!B84:E84), IF($U17=Giant!$F$1, SUM(Giant!B84:F84), IF($U17=Giant!$G$1,  SUM(Giant!B84:G84), IF($U17=Giant!$H$1,  SUM(Giant!B84:H84), IF($U17=Giant!$I$1,  SUM(Giant!B84:I84), IF($U17=Giant!$J$1,  SUM(Giant!B84:J84), IF($U17=Giant!$K$1,  SUM(Giant!B84:K84), IF($U17=Giant!$L$1,  SUM(Giant!B84:L84), IF($U17=Giant!$M$1,  SUM(Giant!B84:M84), IF($U17=Giant!$N$1,  SUM(Giant!B84:N84), IF($U17=Giant!$O$1,  SUM(Giant!B84:O84), IF($U17=Giant!$P$1,  SUM(Giant!B84:P84), 0)))))))))))))))</f>
        <v>405000</v>
      </c>
    </row>
    <row r="85" spans="9:10">
      <c r="I85" s="7">
        <f>IF($U18=Giant!$B$1, SUM(Giant!B85), IF($U18=Giant!$C$1, SUM(Giant!B85:C85), IF($U18=Giant!$D$1, SUM(Giant!B85:D85), IF($U18=Giant!$E$1, SUM(Giant!B85:E85), IF($U18=Giant!$F$1, SUM(Giant!B85:F85), IF($U18=Giant!$G$1,  SUM(Giant!B85:G85), IF($U18=Giant!$H$1,  SUM(Giant!B85:H85), IF($U18=Giant!$I$1,  SUM(Giant!B85:I85), IF($U18=Giant!$J$1,  SUM(Giant!B85:J85), IF($U18=Giant!$K$1,  SUM(Giant!B85:K85), IF($U18=Giant!$L$1,  SUM(Giant!B85:L85), IF($U18=Giant!$M$1,  SUM(Giant!B85:M85), IF($U18=Giant!$N$1,  SUM(Giant!B85:N85), IF($U18=Giant!$O$1,  SUM(Giant!B85:O85), IF($U18=Giant!$P$1,  SUM(Giant!B85:P85), 0)))))))))))))))</f>
        <v>405000</v>
      </c>
    </row>
    <row r="86" spans="9:10">
      <c r="J86" s="7">
        <f>IF($U19=Giant!$B$1, SUM(Giant!B86), IF($U19=Giant!$C$1, SUM(Giant!B86:C86), IF($U19=Giant!$D$1, SUM(Giant!B86:D86), IF($U19=Giant!$E$1, SUM(Giant!B86:E86), IF($U19=Giant!$F$1, SUM(Giant!B86:F86), IF($U19=Giant!$G$1,  SUM(Giant!B86:G86), IF($U19=Giant!$H$1,  SUM(Giant!B86:H86), IF($U19=Giant!$I$1,  SUM(Giant!B86:I86), IF($U19=Giant!$J$1,  SUM(Giant!B86:J86), IF($U19=Giant!$K$1,  SUM(Giant!B86:K86), IF($U19=Giant!$L$1,  SUM(Giant!B86:L86), IF($U19=Giant!$M$1,  SUM(Giant!B86:M86), IF($U19=Giant!$N$1,  SUM(Giant!B86:N86), IF($U19=Giant!$O$1,  SUM(Giant!B86:O86), IF($U19=Giant!$P$1,  SUM(Giant!B86:P86), 0)))))))))))))))</f>
        <v>174000</v>
      </c>
    </row>
    <row r="87" spans="9:10">
      <c r="J87" s="7">
        <f>IF($U20=Giant!$B$1, SUM(Giant!B87), IF($U20=Giant!$C$1, SUM(Giant!B87:C87), IF($U20=Giant!$D$1, SUM(Giant!B87:D87), IF($U20=Giant!$E$1, SUM(Giant!B87:E87), IF($U20=Giant!$F$1, SUM(Giant!B87:F87), IF($U20=Giant!$G$1,  SUM(Giant!B87:G87), IF($U20=Giant!$H$1,  SUM(Giant!B87:H87), IF($U20=Giant!$I$1,  SUM(Giant!B87:I87), IF($U20=Giant!$J$1,  SUM(Giant!B87:J87), IF($U20=Giant!$K$1,  SUM(Giant!B87:K87), IF($U20=Giant!$L$1,  SUM(Giant!B87:L87), IF($U20=Giant!$M$1,  SUM(Giant!B87:M87), IF($U20=Giant!$N$1,  SUM(Giant!B87:N87), IF($U20=Giant!$O$1,  SUM(Giant!B87:O87), IF($U20=Giant!$P$1,  SUM(Giant!B87:P87), 0)))))))))))))))</f>
        <v>63000</v>
      </c>
    </row>
    <row r="88" spans="9:10">
      <c r="J88" s="7">
        <f>IF($U21=Giant!$B$1, SUM(Giant!B88), IF($U21=Giant!$C$1, SUM(Giant!B88:C88), IF($U21=Giant!$D$1, SUM(Giant!B88:D88), IF($U21=Giant!$E$1, SUM(Giant!B88:E88), IF($U21=Giant!$F$1, SUM(Giant!B88:F88), IF($U21=Giant!$G$1,  SUM(Giant!B88:G88), IF($U21=Giant!$H$1,  SUM(Giant!B88:H88), IF($U21=Giant!$I$1,  SUM(Giant!B88:I88), IF($U21=Giant!$J$1,  SUM(Giant!B88:J88), IF($U21=Giant!$K$1,  SUM(Giant!B88:K88), IF($U21=Giant!$L$1,  SUM(Giant!B88:L88), IF($U21=Giant!$M$1,  SUM(Giant!B88:M88), IF($U21=Giant!$N$1,  SUM(Giant!B88:N88), IF($U21=Giant!$O$1,  SUM(Giant!B88:O88), IF($U21=Giant!$P$1,  SUM(Giant!B88:P88), 0)))))))))))))))</f>
        <v>76000</v>
      </c>
    </row>
    <row r="89" spans="9:10">
      <c r="J89" s="7">
        <f>IF($U22=Giant!$B$1, SUM(Giant!B89), IF($U22=Giant!$C$1, SUM(Giant!B89:C89), IF($U22=Giant!$D$1, SUM(Giant!B89:D89), IF($U22=Giant!$E$1, SUM(Giant!B89:E89), IF($U22=Giant!$F$1, SUM(Giant!B89:F89), IF($U22=Giant!$G$1,  SUM(Giant!B89:G89), IF($U22=Giant!$H$1,  SUM(Giant!B89:H89), IF($U22=Giant!$I$1,  SUM(Giant!B89:I89), IF($U22=Giant!$J$1,  SUM(Giant!B89:J89), IF($U22=Giant!$K$1,  SUM(Giant!B89:K89), IF($U22=Giant!$L$1,  SUM(Giant!B89:L89), IF($U22=Giant!$M$1,  SUM(Giant!B89:M89), IF($U22=Giant!$N$1,  SUM(Giant!B89:N89), IF($U22=Giant!$O$1,  SUM(Giant!B89:O89), IF($U22=Giant!$P$1,  SUM(Giant!B89:P89), 0)))))))))))))))</f>
        <v>302000</v>
      </c>
    </row>
    <row r="90" spans="9:10">
      <c r="J90" s="7">
        <f>IF($U23=Giant!$B$1, SUM(Giant!B90), IF($U23=Giant!$C$1, SUM(Giant!B90:C90), IF($U23=Giant!$D$1, SUM(Giant!B90:D90), IF($U23=Giant!$E$1, SUM(Giant!B90:E90), IF($U23=Giant!$F$1, SUM(Giant!B90:F90), IF($U23=Giant!$G$1,  SUM(Giant!B90:G90), IF($U23=Giant!$H$1,  SUM(Giant!B90:H90), IF($U23=Giant!$I$1,  SUM(Giant!B90:I90), IF($U23=Giant!$J$1,  SUM(Giant!B90:J90), IF($U23=Giant!$K$1,  SUM(Giant!B90:K90), IF($U23=Giant!$L$1,  SUM(Giant!B90:L90), IF($U23=Giant!$M$1,  SUM(Giant!B90:M90), IF($U23=Giant!$N$1,  SUM(Giant!B90:N90), IF($U23=Giant!$O$1,  SUM(Giant!B90:O90), IF($U23=Giant!$P$1,  SUM(Giant!B90:P90), 0)))))))))))))))</f>
        <v>217000</v>
      </c>
    </row>
    <row r="91" spans="9:10">
      <c r="J91" s="7">
        <f>IF($U24=Giant!$B$1, SUM(Giant!B91), IF($U24=Giant!$C$1, SUM(Giant!B91:C91), IF($U24=Giant!$D$1, SUM(Giant!B91:D91), IF($U24=Giant!$E$1, SUM(Giant!B91:E91), IF($U24=Giant!$F$1, SUM(Giant!B91:F91), IF($U24=Giant!$G$1,  SUM(Giant!B91:G91), IF($U24=Giant!$H$1,  SUM(Giant!B91:H91), IF($U24=Giant!$I$1,  SUM(Giant!B91:I91), IF($U24=Giant!$J$1,  SUM(Giant!B91:J91), IF($U24=Giant!$K$1,  SUM(Giant!B91:K91), IF($U24=Giant!$L$1,  SUM(Giant!B91:L91), IF($U24=Giant!$M$1,  SUM(Giant!B91:M91), IF($U24=Giant!$N$1,  SUM(Giant!B91:N91), IF($U24=Giant!$O$1,  SUM(Giant!B91:O91), IF($U24=Giant!$P$1,  SUM(Giant!B91:P91), 0)))))))))))))))</f>
        <v>235000</v>
      </c>
    </row>
    <row r="92" spans="9:10">
      <c r="J92" s="7">
        <f>IF($U25=Giant!$B$1, SUM(Giant!B92), IF($U25=Giant!$C$1, SUM(Giant!B92:C92), IF($U25=Giant!$D$1, SUM(Giant!B92:D92), IF($U25=Giant!$E$1, SUM(Giant!B92:E92), IF($U25=Giant!$F$1, SUM(Giant!B92:F92), IF($U25=Giant!$G$1,  SUM(Giant!B92:G92), IF($U25=Giant!$H$1,  SUM(Giant!B92:H92), IF($U25=Giant!$I$1,  SUM(Giant!B92:I92), IF($U25=Giant!$J$1,  SUM(Giant!B92:J92), IF($U25=Giant!$K$1,  SUM(Giant!B92:K92), IF($U25=Giant!$L$1,  SUM(Giant!B92:L92), IF($U25=Giant!$M$1,  SUM(Giant!B92:M92), IF($U25=Giant!$N$1,  SUM(Giant!B92:N92), IF($U25=Giant!$O$1,  SUM(Giant!B92:O92), IF($U25=Giant!$P$1,  SUM(Giant!B92:P92), 0)))))))))))))))</f>
        <v>274600</v>
      </c>
    </row>
    <row r="93" spans="9:10">
      <c r="J93" s="7">
        <f>IF($U26=Giant!$B$1, SUM(Giant!B93), IF($U26=Giant!$C$1, SUM(Giant!B93:C93), IF($U26=Giant!$D$1, SUM(Giant!B93:D93), IF($U26=Giant!$E$1, SUM(Giant!B93:E93), IF($U26=Giant!$F$1, SUM(Giant!B93:F93), IF($U26=Giant!$G$1,  SUM(Giant!B93:G93), IF($U26=Giant!$H$1,  SUM(Giant!B93:H93), IF($U26=Giant!$I$1,  SUM(Giant!B93:I93), IF($U26=Giant!$J$1,  SUM(Giant!B93:J93), IF($U26=Giant!$K$1,  SUM(Giant!B93:K93), IF($U26=Giant!$L$1,  SUM(Giant!B93:L93), IF($U26=Giant!$M$1,  SUM(Giant!B93:M93), IF($U26=Giant!$N$1,  SUM(Giant!B93:N93), IF($U26=Giant!$O$1,  SUM(Giant!B93:O93), IF($U26=Giant!$P$1,  SUM(Giant!B93:P93), 0)))))))))))))))</f>
        <v>324000</v>
      </c>
    </row>
    <row r="94" spans="9:10">
      <c r="J94" s="7">
        <f>IF($U27=Giant!$B$1, SUM(Giant!B94), IF($U27=Giant!$C$1, SUM(Giant!B94:C94), IF($U27=Giant!$D$1, SUM(Giant!B94:D94), IF($U27=Giant!$E$1, SUM(Giant!B94:E94), IF($U27=Giant!$F$1, SUM(Giant!B94:F94), IF($U27=Giant!$G$1,  SUM(Giant!B94:G94), IF($U27=Giant!$H$1,  SUM(Giant!B94:H94), IF($U27=Giant!$I$1,  SUM(Giant!B94:I94), IF($U27=Giant!$J$1,  SUM(Giant!B94:J94), IF($U27=Giant!$K$1,  SUM(Giant!B94:K94), IF($U27=Giant!$L$1,  SUM(Giant!B94:L94), IF($U27=Giant!$M$1,  SUM(Giant!B94:M94), IF($U27=Giant!$N$1,  SUM(Giant!B94:N94), IF($U27=Giant!$O$1,  SUM(Giant!B94:O94), IF($U27=Giant!$P$1,  SUM(Giant!B94:P94), 0)))))))))))))))</f>
        <v>277200</v>
      </c>
    </row>
    <row r="95" spans="9:10">
      <c r="J95" s="7">
        <f>IF($U28=Giant!$B$1, SUM(Giant!B95), IF($U28=Giant!$C$1, SUM(Giant!B95:C95), IF($U28=Giant!$D$1, SUM(Giant!B95:D95), IF($U28=Giant!$E$1, SUM(Giant!B95:E95), IF($U28=Giant!$F$1, SUM(Giant!B95:F95), IF($U28=Giant!$G$1,  SUM(Giant!B95:G95), IF($U28=Giant!$H$1,  SUM(Giant!B95:H95), IF($U28=Giant!$I$1,  SUM(Giant!B95:I95), IF($U28=Giant!$J$1,  SUM(Giant!B95:J95), IF($U28=Giant!$K$1,  SUM(Giant!B95:K95), IF($U28=Giant!$L$1,  SUM(Giant!B95:L95), IF($U28=Giant!$M$1,  SUM(Giant!B95:M95), IF($U28=Giant!$N$1,  SUM(Giant!B95:N95), IF($U28=Giant!$O$1,  SUM(Giant!B95:O95), IF($U28=Giant!$P$1,  SUM(Giant!B95:P95), 0)))))))))))))))</f>
        <v>277200</v>
      </c>
    </row>
    <row r="96" spans="9:10">
      <c r="J96" s="7">
        <f>IF($U29=Giant!$B$1, SUM(Giant!B96), IF($U29=Giant!$C$1, SUM(Giant!B96:C96), IF($U29=Giant!$D$1, SUM(Giant!B96:D96), IF($U29=Giant!$E$1, SUM(Giant!B96:E96), IF($U29=Giant!$F$1, SUM(Giant!B96:F96), IF($U29=Giant!$G$1,  SUM(Giant!B96:G96), IF($U29=Giant!$H$1,  SUM(Giant!B96:H96), IF($U29=Giant!$I$1,  SUM(Giant!B96:I96), IF($U29=Giant!$J$1,  SUM(Giant!B96:J96), IF($U29=Giant!$K$1,  SUM(Giant!B96:K96), IF($U29=Giant!$L$1,  SUM(Giant!B96:L96), IF($U29=Giant!$M$1,  SUM(Giant!B96:M96), IF($U29=Giant!$N$1,  SUM(Giant!B96:N96), IF($U29=Giant!$O$1,  SUM(Giant!B96:O96), IF($U29=Giant!$P$1,  SUM(Giant!B96:P96), 0)))))))))))))))</f>
        <v>279000</v>
      </c>
    </row>
    <row r="97" spans="11:14">
      <c r="K97" s="7">
        <f>IF($U30=Giant!$B$1, SUM(Giant!B97), IF($U30=Giant!$C$1, SUM(Giant!B97:C97), IF($U30=Giant!$D$1, SUM(Giant!B97:D97), IF($U30=Giant!$E$1, SUM(Giant!B97:E97), IF($U30=Giant!$F$1, SUM(Giant!B97:F97), IF($U30=Giant!$G$1,  SUM(Giant!B97:G97), IF($U30=Giant!$H$1,  SUM(Giant!B97:H97), IF($U30=Giant!$I$1,  SUM(Giant!B97:I97), IF($U30=Giant!$J$1,  SUM(Giant!B97:J97), IF($U30=Giant!$K$1,  SUM(Giant!B97:K97), IF($U30=Giant!$L$1,  SUM(Giant!B97:L97), IF($U30=Giant!$M$1,  SUM(Giant!B97:M97), IF($U30=Giant!$N$1,  SUM(Giant!B97:N97), IF($U30=Giant!$O$1,  SUM(Giant!B97:O97), IF($U30=Giant!$P$1,  SUM(Giant!B97:P97), 0)))))))))))))))</f>
        <v>1176000</v>
      </c>
    </row>
    <row r="98" spans="11:14">
      <c r="K98" s="7">
        <f>IF($W2=Giant!$B$1, SUM(Giant!B98), IF($W2=Giant!$C$1, SUM(Giant!B98:C98), IF($W2=Giant!$D$1, SUM(Giant!B98:D98), IF($W2=Giant!$E$1, SUM(Giant!B98:E98), IF($W2=Giant!$F$1, SUM(Giant!B98:F98), IF($W2=Giant!$G$1,  SUM(Giant!B98:G98), IF($W2=Giant!$H$1,  SUM(Giant!B98:H98), IF($W2=Giant!$I$1,  SUM(Giant!B98:I98), IF($W2=Giant!$J$1,  SUM(Giant!B98:J98), IF($W2=Giant!$K$1,  SUM(Giant!B98:K98), IF($W2=Giant!$L$1,  SUM(Giant!B98:L98), IF($W2=Giant!$M$1,  SUM(Giant!B98:M98), IF($W2=Giant!$N$1,  SUM(Giant!B98:N98), IF($W2=Giant!$O$1,  SUM(Giant!B98:O98), IF($W2=Giant!$P$1,  SUM(Giant!B98:P98), 0)))))))))))))))</f>
        <v>1344000</v>
      </c>
    </row>
    <row r="99" spans="11:14">
      <c r="L99" s="7">
        <f>IF($W3=Giant!$B$1, SUM(Giant!B99), IF($W3=Giant!$C$1, SUM(Giant!B99:C99), IF($W3=Giant!$D$1, SUM(Giant!B99:D99), IF($W3=Giant!$E$1, SUM(Giant!B99:E99), IF($W3=Giant!$F$1, SUM(Giant!B99:F99), IF($W3=Giant!$G$1,  SUM(Giant!B99:G99), IF($W3=Giant!$H$1,  SUM(Giant!B99:H99), IF($W3=Giant!$I$1,  SUM(Giant!B99:I99), IF($W3=Giant!$J$1,  SUM(Giant!B99:J99), IF($W3=Giant!$K$1,  SUM(Giant!B99:K99), IF($W3=Giant!$L$1,  SUM(Giant!B99:L99), IF($W3=Giant!$M$1,  SUM(Giant!B99:M99), IF($W3=Giant!$N$1,  SUM(Giant!B99:N99), IF($W3=Giant!$O$1,  SUM(Giant!B99:O99), IF($W3=Giant!$P$1,  SUM(Giant!B99:P99), 0)))))))))))))))</f>
        <v>360000</v>
      </c>
    </row>
    <row r="100" spans="11:14">
      <c r="L100" s="7">
        <f>IF($W4=Giant!$B$1, SUM(Giant!B100), IF($W4=Giant!$C$1, SUM(Giant!B100:C100), IF($W4=Giant!$D$1, SUM(Giant!B100:D100), IF($W4=Giant!$E$1, SUM(Giant!B100:E100), IF($W4=Giant!$F$1, SUM(Giant!B100:F100), IF($W4=Giant!$G$1,  SUM(Giant!B100:G100), IF($W4=Giant!$H$1,  SUM(Giant!B100:H100), IF($W4=Giant!$I$1,  SUM(Giant!B100:I100), IF($W4=Giant!$J$1,  SUM(Giant!B100:J100), IF($W4=Giant!$K$1,  SUM(Giant!B100:K100), IF($W4=Giant!$L$1,  SUM(Giant!B100:L100), IF($W4=Giant!$M$1,  SUM(Giant!B100:M100), IF($W4=Giant!$N$1,  SUM(Giant!B100:N100), IF($W4=Giant!$O$1,  SUM(Giant!B100:O100), IF($W4=Giant!$P$1,  SUM(Giant!B100:P100), 0)))))))))))))))</f>
        <v>1170000</v>
      </c>
    </row>
    <row r="101" spans="11:14">
      <c r="L101" s="7">
        <f>IF($W5=Giant!$B$1, SUM(Giant!B101), IF($W5=Giant!$C$1, SUM(Giant!B101:C101), IF($W5=Giant!$D$1, SUM(Giant!B101:D101), IF($W5=Giant!$E$1, SUM(Giant!B101:E101), IF($W5=Giant!$F$1, SUM(Giant!B101:F101), IF($W5=Giant!$G$1,  SUM(Giant!B101:G101), IF($W5=Giant!$H$1,  SUM(Giant!B101:H101), IF($W5=Giant!$I$1,  SUM(Giant!B101:I101), IF($W5=Giant!$J$1,  SUM(Giant!B101:J101), IF($W5=Giant!$K$1,  SUM(Giant!B101:K101), IF($W5=Giant!$L$1,  SUM(Giant!B101:L101), IF($W5=Giant!$M$1,  SUM(Giant!B101:M101), IF($W5=Giant!$N$1,  SUM(Giant!B101:N101), IF($W5=Giant!$O$1,  SUM(Giant!B101:O101), IF($W5=Giant!$P$1,  SUM(Giant!B101:P101), 0)))))))))))))))</f>
        <v>340000</v>
      </c>
    </row>
    <row r="102" spans="11:14">
      <c r="L102" s="7">
        <f>IF($W6=Giant!$B$1, SUM(Giant!B102), IF($W6=Giant!$C$1, SUM(Giant!B102:C102), IF($W6=Giant!$D$1, SUM(Giant!B102:D102), IF($W6=Giant!$E$1, SUM(Giant!B102:E102), IF($W6=Giant!$F$1, SUM(Giant!B102:F102), IF($W6=Giant!$G$1,  SUM(Giant!B102:G102), IF($W6=Giant!$H$1,  SUM(Giant!B102:H102), IF($W6=Giant!$I$1,  SUM(Giant!B102:I102), IF($W6=Giant!$J$1,  SUM(Giant!B102:J102), IF($W6=Giant!$K$1,  SUM(Giant!B102:K102), IF($W6=Giant!$L$1,  SUM(Giant!B102:L102), IF($W6=Giant!$M$1,  SUM(Giant!B102:M102), IF($W6=Giant!$N$1,  SUM(Giant!B102:N102), IF($W6=Giant!$O$1,  SUM(Giant!B102:O102), IF($W6=Giant!$P$1,  SUM(Giant!B102:P102), 0)))))))))))))))</f>
        <v>633000</v>
      </c>
    </row>
    <row r="103" spans="11:14">
      <c r="M103" s="7">
        <f>IF($W7=Giant!$B$1, SUM(Giant!B103), IF($W7=Giant!$C$1, SUM(Giant!B103:C103), IF($W7=Giant!$D$1, SUM(Giant!B103:D103), IF($W7=Giant!$E$1, SUM(Giant!B103:E103), IF($W7=Giant!$F$1, SUM(Giant!B103:F103), IF($W7=Giant!$G$1,  SUM(Giant!B103:G103), IF($W7=Giant!$H$1,  SUM(Giant!B103:H103), IF($W7=Giant!$I$1,  SUM(Giant!B103:I103), IF($W7=Giant!$J$1,  SUM(Giant!B103:J103), IF($W7=Giant!$K$1,  SUM(Giant!B103:K103), IF($W7=Giant!$L$1,  SUM(Giant!B103:L103), IF($W7=Giant!$M$1,  SUM(Giant!B103:M103), IF($W7=Giant!$N$1,  SUM(Giant!B103:N103), IF($W7=Giant!$O$1,  SUM(Giant!B103:O103), IF($W7=Giant!$P$1,  SUM(Giant!B103:P103), 0)))))))))))))))</f>
        <v>742000</v>
      </c>
    </row>
    <row r="104" spans="11:14">
      <c r="M104" s="7">
        <f>IF($W8=Giant!$B$1, SUM(Giant!B104), IF($W8=Giant!$C$1, SUM(Giant!B104:C104), IF($W8=Giant!$D$1, SUM(Giant!B104:D104), IF($W8=Giant!$E$1, SUM(Giant!B104:E104), IF($W8=Giant!$F$1, SUM(Giant!B104:F104), IF($W8=Giant!$G$1,  SUM(Giant!B104:G104), IF($W8=Giant!$H$1,  SUM(Giant!B104:H104), IF($W8=Giant!$I$1,  SUM(Giant!B104:I104), IF($W8=Giant!$J$1,  SUM(Giant!B104:J104), IF($W8=Giant!$K$1,  SUM(Giant!B104:K104), IF($W8=Giant!$L$1,  SUM(Giant!B104:L104), IF($W8=Giant!$M$1,  SUM(Giant!B104:M104), IF($W8=Giant!$N$1,  SUM(Giant!B104:N104), IF($W8=Giant!$O$1,  SUM(Giant!B104:O104), IF($W8=Giant!$P$1,  SUM(Giant!B104:P104), 0)))))))))))))))</f>
        <v>278800</v>
      </c>
    </row>
    <row r="105" spans="11:14">
      <c r="M105" s="7">
        <f>IF($W9=Giant!$B$1, SUM(Giant!B105), IF($W9=Giant!$C$1, SUM(Giant!B105:C105), IF($W9=Giant!$D$1, SUM(Giant!B105:D105), IF($W9=Giant!$E$1, SUM(Giant!B105:E105), IF($W9=Giant!$F$1, SUM(Giant!B105:F105), IF($W9=Giant!$G$1,  SUM(Giant!B105:G105), IF($W9=Giant!$H$1,  SUM(Giant!B105:H105), IF($W9=Giant!$I$1,  SUM(Giant!B105:I105), IF($W9=Giant!$J$1,  SUM(Giant!B105:J105), IF($W9=Giant!$K$1,  SUM(Giant!B105:K105), IF($W9=Giant!$L$1,  SUM(Giant!B105:L105), IF($W9=Giant!$M$1,  SUM(Giant!B105:M105), IF($W9=Giant!$N$1,  SUM(Giant!B105:N105), IF($W9=Giant!$O$1,  SUM(Giant!B105:O105), IF($W9=Giant!$P$1,  SUM(Giant!B105:P105), 0)))))))))))))))</f>
        <v>278800</v>
      </c>
    </row>
    <row r="106" spans="11:14">
      <c r="M106" s="7">
        <f>IF($W10=Giant!$B$1, SUM(Giant!B106), IF($W10=Giant!$C$1, SUM(Giant!B106:C106), IF($W10=Giant!$D$1, SUM(Giant!B106:D106), IF($W10=Giant!$E$1, SUM(Giant!B106:E106), IF($W10=Giant!$F$1, SUM(Giant!B106:F106), IF($W10=Giant!$G$1,  SUM(Giant!B106:G106), IF($W10=Giant!$H$1,  SUM(Giant!B106:H106), IF($W10=Giant!$I$1,  SUM(Giant!B106:I106), IF($W10=Giant!$J$1,  SUM(Giant!B106:J106), IF($W10=Giant!$K$1,  SUM(Giant!B106:K106), IF($W10=Giant!$L$1,  SUM(Giant!B106:L106), IF($W10=Giant!$M$1,  SUM(Giant!B106:M106), IF($W10=Giant!$N$1,  SUM(Giant!B106:N106), IF($W10=Giant!$O$1,  SUM(Giant!B106:O106), IF($W10=Giant!$P$1,  SUM(Giant!B106:P106), 0)))))))))))))))</f>
        <v>278800</v>
      </c>
    </row>
    <row r="107" spans="11:14">
      <c r="M107" s="7">
        <f>IF($W11=Giant!$B$1, SUM(Giant!B107), IF($W11=Giant!$C$1, SUM(Giant!B107:C107), IF($W11=Giant!$D$1, SUM(Giant!B107:D107), IF($W11=Giant!$E$1, SUM(Giant!B107:E107), IF($W11=Giant!$F$1, SUM(Giant!B107:F107), IF($W11=Giant!$G$1,  SUM(Giant!B107:G107), IF($W11=Giant!$H$1,  SUM(Giant!B107:H107), IF($W11=Giant!$I$1,  SUM(Giant!B107:I107), IF($W11=Giant!$J$1,  SUM(Giant!B107:J107), IF($W11=Giant!$K$1,  SUM(Giant!B107:K107), IF($W11=Giant!$L$1,  SUM(Giant!B107:L107), IF($W11=Giant!$M$1,  SUM(Giant!B107:M107), IF($W11=Giant!$N$1,  SUM(Giant!B107:N107), IF($W11=Giant!$O$1,  SUM(Giant!B107:O107), IF($W11=Giant!$P$1,  SUM(Giant!B107:P107), 0)))))))))))))))</f>
        <v>278800</v>
      </c>
    </row>
    <row r="108" spans="11:14">
      <c r="M108" s="7">
        <f>IF($W12=Giant!$B$1, SUM(Giant!B108), IF($W12=Giant!$C$1, SUM(Giant!B108:C108), IF($W12=Giant!$D$1, SUM(Giant!B108:D108), IF($W12=Giant!$E$1, SUM(Giant!B108:E108), IF($W12=Giant!$F$1, SUM(Giant!B108:F108), IF($W12=Giant!$G$1,  SUM(Giant!B108:G108), IF($W12=Giant!$H$1,  SUM(Giant!B108:H108), IF($W12=Giant!$I$1,  SUM(Giant!B108:I108), IF($W12=Giant!$J$1,  SUM(Giant!B108:J108), IF($W12=Giant!$K$1,  SUM(Giant!B108:K108), IF($W12=Giant!$L$1,  SUM(Giant!B108:L108), IF($W12=Giant!$M$1,  SUM(Giant!B108:M108), IF($W12=Giant!$N$1,  SUM(Giant!B108:N108), IF($W12=Giant!$O$1,  SUM(Giant!B108:O108), IF($W12=Giant!$P$1,  SUM(Giant!B108:P108), 0)))))))))))))))</f>
        <v>278800</v>
      </c>
    </row>
    <row r="109" spans="11:14">
      <c r="M109" s="7">
        <f>IF($W13=Giant!$B$1, SUM(Giant!B109), IF($W13=Giant!$C$1, SUM(Giant!B109:C109), IF($W13=Giant!$D$1, SUM(Giant!B109:D109), IF($W13=Giant!$E$1, SUM(Giant!B109:E109), IF($W13=Giant!$F$1, SUM(Giant!B109:F109), IF($W13=Giant!$G$1,  SUM(Giant!B109:G109), IF($W13=Giant!$H$1,  SUM(Giant!B109:H109), IF($W13=Giant!$I$1,  SUM(Giant!B109:I109), IF($W13=Giant!$J$1,  SUM(Giant!B109:J109), IF($W13=Giant!$K$1,  SUM(Giant!B109:K109), IF($W13=Giant!$L$1,  SUM(Giant!B109:L109), IF($W13=Giant!$M$1,  SUM(Giant!B109:M109), IF($W13=Giant!$N$1,  SUM(Giant!B109:N109), IF($W13=Giant!$O$1,  SUM(Giant!B109:O109), IF($W13=Giant!$P$1,  SUM(Giant!B109:P109), 0)))))))))))))))</f>
        <v>170000</v>
      </c>
    </row>
    <row r="110" spans="11:14">
      <c r="N110" s="7">
        <f>IF($W14=Giant!$B$1, SUM(Giant!B110), IF($W14=Giant!$C$1, SUM(Giant!B110:C110), IF($W14=Giant!$D$1, SUM(Giant!B110:D110), IF($W14=Giant!$E$1, SUM(Giant!B110:E110), IF($W14=Giant!$F$1, SUM(Giant!B110:F110), IF($W14=Giant!$G$1,  SUM(Giant!B110:G110), IF($W14=Giant!$H$1,  SUM(Giant!B110:H110), IF($W14=Giant!$I$1,  SUM(Giant!B110:I110), IF($W14=Giant!$J$1,  SUM(Giant!B110:J110), IF($W14=Giant!$K$1,  SUM(Giant!B110:K110), IF($W14=Giant!$L$1,  SUM(Giant!B110:L110), IF($W14=Giant!$M$1,  SUM(Giant!B110:M110), IF($W14=Giant!$N$1,  SUM(Giant!B110:N110), IF($W14=Giant!$O$1,  SUM(Giant!B110:O110), IF($W14=Giant!$P$1,  SUM(Giant!B110:P110), 0)))))))))))))))</f>
        <v>631400</v>
      </c>
    </row>
    <row r="111" spans="11:14">
      <c r="N111" s="7">
        <f>IF($W15=Giant!$B$1, SUM(Giant!B111), IF($W15=Giant!$C$1, SUM(Giant!B111:C111), IF($W15=Giant!$D$1, SUM(Giant!B111:D111), IF($W15=Giant!$E$1, SUM(Giant!B111:E111), IF($W15=Giant!$F$1, SUM(Giant!B111:F111), IF($W15=Giant!$G$1,  SUM(Giant!B111:G111), IF($W15=Giant!$H$1,  SUM(Giant!B111:H111), IF($W15=Giant!$I$1,  SUM(Giant!B111:I111), IF($W15=Giant!$J$1,  SUM(Giant!B111:J111), IF($W15=Giant!$K$1,  SUM(Giant!B111:K111), IF($W15=Giant!$L$1,  SUM(Giant!B111:L111), IF($W15=Giant!$M$1,  SUM(Giant!B111:M111), IF($W15=Giant!$N$1,  SUM(Giant!B111:N111), IF($W15=Giant!$O$1,  SUM(Giant!B111:O111), IF($W15=Giant!$P$1,  SUM(Giant!B111:P111), 0)))))))))))))))</f>
        <v>770000</v>
      </c>
    </row>
    <row r="112" spans="11:14">
      <c r="N112" s="7">
        <f>IF($W16=Giant!$B$1, SUM(Giant!B112), IF($W16=Giant!$C$1, SUM(Giant!B112:C112), IF($W16=Giant!$D$1, SUM(Giant!B112:D112), IF($W16=Giant!$E$1, SUM(Giant!B112:E112), IF($W16=Giant!$F$1, SUM(Giant!B112:F112), IF($W16=Giant!$G$1,  SUM(Giant!B112:G112), IF($W16=Giant!$H$1,  SUM(Giant!B112:H112), IF($W16=Giant!$I$1,  SUM(Giant!B112:I112), IF($W16=Giant!$J$1,  SUM(Giant!B112:J112), IF($W16=Giant!$K$1,  SUM(Giant!B112:K112), IF($W16=Giant!$L$1,  SUM(Giant!B112:L112), IF($W16=Giant!$M$1,  SUM(Giant!B112:M112), IF($W16=Giant!$N$1,  SUM(Giant!B112:N112), IF($W16=Giant!$O$1,  SUM(Giant!B112:O112), IF($W16=Giant!$P$1,  SUM(Giant!B112:P112), 0)))))))))))))))</f>
        <v>408100</v>
      </c>
    </row>
    <row r="113" spans="1:17">
      <c r="N113" s="7">
        <f>IF($W17=Giant!$B$1, SUM(Giant!B113), IF($W17=Giant!$C$1, SUM(Giant!B113:C113), IF($W17=Giant!$D$1, SUM(Giant!B113:D113), IF($W17=Giant!$E$1, SUM(Giant!B113:E113), IF($W17=Giant!$F$1, SUM(Giant!B113:F113), IF($W17=Giant!$G$1,  SUM(Giant!B113:G113), IF($W17=Giant!$H$1,  SUM(Giant!B113:H113), IF($W17=Giant!$I$1,  SUM(Giant!B113:I113), IF($W17=Giant!$J$1,  SUM(Giant!B113:J113), IF($W17=Giant!$K$1,  SUM(Giant!B113:K113), IF($W17=Giant!$L$1,  SUM(Giant!B113:L113), IF($W17=Giant!$M$1,  SUM(Giant!B113:M113), IF($W17=Giant!$N$1,  SUM(Giant!B113:N113), IF($W17=Giant!$O$1,  SUM(Giant!B113:O113), IF($W17=Giant!$P$1,  SUM(Giant!B113:P113), 0)))))))))))))))</f>
        <v>558000</v>
      </c>
    </row>
    <row r="114" spans="1:17">
      <c r="O114" s="7">
        <f>IF($W18=Giant!$B$1, SUM(Giant!B114), IF($W18=Giant!$C$1, SUM(Giant!B114:C114), IF($W18=Giant!$D$1, SUM(Giant!B114:D114), IF($W18=Giant!$E$1, SUM(Giant!B114:E114), IF($W18=Giant!$F$1, SUM(Giant!B114:F114), IF($W18=Giant!$G$1,  SUM(Giant!B114:G114), IF($W18=Giant!$H$1,  SUM(Giant!B114:H114), IF($W18=Giant!$I$1,  SUM(Giant!B114:I114), IF($W18=Giant!$J$1,  SUM(Giant!B114:J114), IF($W18=Giant!$K$1,  SUM(Giant!B114:K114), IF($W18=Giant!$L$1,  SUM(Giant!B114:L114), IF($W18=Giant!$M$1,  SUM(Giant!B114:M114), IF($W18=Giant!$N$1,  SUM(Giant!B114:N114), IF($W18=Giant!$O$1,  SUM(Giant!B114:O114), IF($W18=Giant!$P$1,  SUM(Giant!B114:P114), 0)))))))))))))))</f>
        <v>902000</v>
      </c>
    </row>
    <row r="115" spans="1:17">
      <c r="O115" s="7">
        <f>IF($W19=Giant!$B$1, SUM(Giant!B115), IF($W19=Giant!$C$1, SUM(Giant!B115:C115), IF($W19=Giant!$D$1, SUM(Giant!B115:D115), IF($W19=Giant!$E$1, SUM(Giant!B115:E115), IF($W19=Giant!$F$1, SUM(Giant!B115:F115), IF($W19=Giant!$G$1,  SUM(Giant!B115:G115), IF($W19=Giant!$H$1,  SUM(Giant!B115:H115), IF($W19=Giant!$I$1,  SUM(Giant!B115:I115), IF($W19=Giant!$J$1,  SUM(Giant!B115:J115), IF($W19=Giant!$K$1,  SUM(Giant!B115:K115), IF($W19=Giant!$L$1,  SUM(Giant!B115:L115), IF($W19=Giant!$M$1,  SUM(Giant!B115:M115), IF($W19=Giant!$N$1,  SUM(Giant!B115:N115), IF($W19=Giant!$O$1,  SUM(Giant!B115:O115), IF($W19=Giant!$P$1,  SUM(Giant!B115:P115), 0)))))))))))))))</f>
        <v>451000</v>
      </c>
    </row>
    <row r="116" spans="1:17">
      <c r="O116" s="7">
        <f>IF($W20=Giant!$B$1, SUM(Giant!B116), IF($W20=Giant!$C$1, SUM(Giant!B116:C116), IF($W20=Giant!$D$1, SUM(Giant!B116:D116), IF($W20=Giant!$E$1, SUM(Giant!B116:E116), IF($W20=Giant!$F$1, SUM(Giant!B116:F116), IF($W20=Giant!$G$1,  SUM(Giant!B116:G116), IF($W20=Giant!$H$1,  SUM(Giant!B116:H116), IF($W20=Giant!$I$1,  SUM(Giant!B116:I116), IF($W20=Giant!$J$1,  SUM(Giant!B116:J116), IF($W20=Giant!$K$1,  SUM(Giant!B116:K116), IF($W20=Giant!$L$1,  SUM(Giant!B116:L116), IF($W20=Giant!$M$1,  SUM(Giant!B116:M116), IF($W20=Giant!$N$1,  SUM(Giant!B116:N116), IF($W20=Giant!$O$1,  SUM(Giant!B116:O116), IF($W20=Giant!$P$1,  SUM(Giant!B116:P116), 0)))))))))))))))</f>
        <v>962000</v>
      </c>
    </row>
    <row r="117" spans="1:17">
      <c r="P117" s="7">
        <f>IF($W21=Giant!$B$1, SUM(Giant!B117), IF($W21=Giant!$C$1, SUM(Giant!B117:C117), IF($W21=Giant!$D$1, SUM(Giant!B117:D117), IF($W21=Giant!$E$1, SUM(Giant!B117:E117), IF($W21=Giant!$F$1, SUM(Giant!B117:F117), IF($W21=Giant!$G$1,  SUM(Giant!B117:G117), IF($W21=Giant!$H$1,  SUM(Giant!B117:H117), IF($W21=Giant!$I$1,  SUM(Giant!B117:I117), IF($W21=Giant!$J$1,  SUM(Giant!B117:J117), IF($W21=Giant!$K$1,  SUM(Giant!B117:K117), IF($W21=Giant!$L$1,  SUM(Giant!B117:L117), IF($W21=Giant!$M$1,  SUM(Giant!B117:M117), IF($W21=Giant!$N$1,  SUM(Giant!B117:N117), IF($W21=Giant!$O$1,  SUM(Giant!B117:O117), IF($W21=Giant!$P$1,  SUM(Giant!B117:P117), 0)))))))))))))))</f>
        <v>1802000</v>
      </c>
    </row>
    <row r="118" spans="1:17">
      <c r="P118" s="7">
        <f>IF($W22=Giant!$B$1, SUM(Giant!B118), IF($W22=Giant!$C$1, SUM(Giant!B118:C118), IF($W22=Giant!$D$1, SUM(Giant!B118:D118), IF($W22=Giant!$E$1, SUM(Giant!B118:E118), IF($W22=Giant!$F$1, SUM(Giant!B118:F118), IF($W22=Giant!$G$1,  SUM(Giant!B118:G118), IF($W22=Giant!$H$1,  SUM(Giant!B118:H118), IF($W22=Giant!$I$1,  SUM(Giant!B118:I118), IF($W22=Giant!$J$1,  SUM(Giant!B118:J118), IF($W22=Giant!$K$1,  SUM(Giant!B118:K118), IF($W22=Giant!$L$1,  SUM(Giant!B118:L118), IF($W22=Giant!$M$1,  SUM(Giant!B118:M118), IF($W22=Giant!$N$1,  SUM(Giant!B118:N118), IF($W22=Giant!$O$1,  SUM(Giant!B118:O118), IF($W22=Giant!$P$1,  SUM(Giant!B118:P118), 0)))))))))))))))</f>
        <v>493000</v>
      </c>
    </row>
    <row r="119" spans="1:17">
      <c r="Q119" s="7">
        <f>IF($W23=Giant!$B$1, SUM(Giant!B119), IF($W23=Giant!$C$1, SUM(Giant!B119:C119), IF($W23=Giant!$D$1, SUM(Giant!B119:D119), IF($W23=Giant!$E$1, SUM(Giant!B119:E119), IF($W23=Giant!$F$1, SUM(Giant!B119:F119), IF($W23=Giant!$G$1,  SUM(Giant!B119:G119), IF($W23=Giant!$H$1,  SUM(Giant!B119:H119), IF($W23=Giant!$I$1,  SUM(Giant!B119:I119), IF($W23=Giant!$J$1,  SUM(Giant!B119:J119), IF($W23=Giant!$K$1,  SUM(Giant!B119:K119), IF($W23=Giant!$L$1,  SUM(Giant!B119:L119), IF($W23=Giant!$M$1,  SUM(Giant!B119:M119), IF($W23=Giant!$N$1,  SUM(Giant!B119:N119), IF($W23=Giant!$O$1,  SUM(Giant!B119:O119), IF($W23=Giant!$P$1,  SUM(Giant!B119:P119), 0)))))))))))))))</f>
        <v>1898000</v>
      </c>
    </row>
    <row r="120" spans="1:17">
      <c r="Q120" s="7">
        <f>IF($W24=Giant!$B$1, SUM(Giant!B120), IF($W24=Giant!$C$1, SUM(Giant!B120:C120), IF($W24=Giant!$D$1, SUM(Giant!B120:D120), IF($W24=Giant!$E$1, SUM(Giant!B120:E120), IF($W24=Giant!$F$1, SUM(Giant!B120:F120), IF($W24=Giant!$G$1,  SUM(Giant!B120:G120), IF($W24=Giant!$H$1,  SUM(Giant!B120:H120), IF($W24=Giant!$I$1,  SUM(Giant!B120:I120), IF($W24=Giant!$J$1,  SUM(Giant!B120:J120), IF($W24=Giant!$K$1,  SUM(Giant!B120:K120), IF($W24=Giant!$L$1,  SUM(Giant!B120:L120), IF($W24=Giant!$M$1,  SUM(Giant!B120:M120), IF($W24=Giant!$N$1,  SUM(Giant!B120:N120), IF($W24=Giant!$O$1,  SUM(Giant!B120:O120), IF($W24=Giant!$P$1,  SUM(Giant!B120:P120), 0)))))))))))))))</f>
        <v>410000</v>
      </c>
    </row>
    <row r="121" spans="1:17">
      <c r="M121" s="7">
        <f>IF($W25=Giant!$B$1, SUM(Giant!B121), IF($W25=Giant!$C$1, SUM(Giant!B121:C121), IF($W25=Giant!$D$1, SUM(Giant!B121:D121), IF($W25=Giant!$E$1, SUM(Giant!B121:E121), IF($W25=Giant!$F$1, SUM(Giant!B121:F121), IF($W25=Giant!$G$1,  SUM(Giant!B121:G121), IF($W25=Giant!$H$1,  SUM(Giant!B121:H121), IF($W25=Giant!$I$1,  SUM(Giant!B121:I121), IF($W25=Giant!$J$1,  SUM(Giant!B121:J121), IF($W25=Giant!$K$1,  SUM(Giant!B121:K121), IF($W25=Giant!$L$1,  SUM(Giant!B121:L121), IF($W25=Giant!$M$1,  SUM(Giant!B121:M121), IF($W25=Giant!$N$1,  SUM(Giant!B121:N121), IF($W25=Giant!$O$1,  SUM(Giant!B121:O121), IF($W25=Giant!$P$1,  SUM(Giant!B121:P121), 0)))))))))))))))</f>
        <v>20100</v>
      </c>
    </row>
    <row r="122" spans="1:17">
      <c r="A122" s="13" t="s">
        <v>153</v>
      </c>
      <c r="B122" s="13">
        <f>W25</f>
        <v>1</v>
      </c>
      <c r="N122" s="7">
        <f>IF($B122=Giant!$B$1, SUM(Giant!B122), IF($B122=Giant!$C$1, SUM(Giant!B122:C122), IF($B122=Giant!$D$1, SUM(Giant!B122:D122), IF($B122=Giant!$E$1, SUM(Giant!B122:E122), IF($B122=Giant!$F$1, SUM(Giant!B122:F122), IF($B122=Giant!$G$1,  SUM(Giant!B122:G122), IF($B122=Giant!$H$1,  SUM(Giant!B122:H122), IF($B122=Giant!$I$1,  SUM(Giant!B122:I122), IF($B122=Giant!$J$1,  SUM(Giant!B122:J122), IF($B122=Giant!$K$1,  SUM(Giant!B122:K122), IF($B122=Giant!$L$1,  SUM(Giant!B122:L122), IF($B122=Giant!$M$1,  SUM(Giant!B122:M122), IF($B122=Giant!$N$1,  SUM(Giant!B122:N122), IF($B122=Giant!$O$1,  SUM(Giant!B122:O122), IF($B122=Giant!$P$1,  SUM(Giant!B122:P122), 0)))))))))))))))</f>
        <v>134000</v>
      </c>
    </row>
    <row r="123" spans="1:17">
      <c r="A123" s="13" t="s">
        <v>153</v>
      </c>
      <c r="B123" s="13">
        <f>W25</f>
        <v>1</v>
      </c>
      <c r="O123" s="7">
        <f>IF($B123=Giant!$B$1, SUM(Giant!B123), IF($B123=Giant!$C$1, SUM(Giant!B123:C123), IF($B123=Giant!$D$1, SUM(Giant!B123:D123), IF($B123=Giant!$E$1, SUM(Giant!B123:E123), IF($B123=Giant!$F$1, SUM(Giant!B123:F123), IF($B123=Giant!$G$1,  SUM(Giant!B123:G123), IF($B123=Giant!$H$1,  SUM(Giant!B123:H123), IF($B123=Giant!$I$1,  SUM(Giant!B123:I123), IF($B123=Giant!$J$1,  SUM(Giant!B123:J123), IF($B123=Giant!$K$1,  SUM(Giant!B123:K123), IF($B123=Giant!$L$1,  SUM(Giant!B123:L123), IF($B123=Giant!$M$1,  SUM(Giant!B123:M123), IF($B123=Giant!$N$1,  SUM(Giant!B123:N123), IF($B123=Giant!$O$1,  SUM(Giant!B123:O123), IF($B123=Giant!$P$1,  SUM(Giant!B123:P123), 0)))))))))))))))</f>
        <v>201000</v>
      </c>
    </row>
    <row r="124" spans="1:17">
      <c r="A124" s="13" t="s">
        <v>153</v>
      </c>
      <c r="B124" s="13">
        <f>W25</f>
        <v>1</v>
      </c>
      <c r="P124" s="7">
        <f>IF($B124=Giant!$B$1, SUM(Giant!B124), IF($B124=Giant!$C$1, SUM(Giant!B124:C124), IF($B124=Giant!$D$1, SUM(Giant!B124:D124), IF($B124=Giant!$E$1, SUM(Giant!B124:E124), IF($B124=Giant!$F$1, SUM(Giant!B124:F124), IF($B124=Giant!$G$1,  SUM(Giant!B124:G124), IF($B124=Giant!$H$1,  SUM(Giant!B124:H124), IF($B124=Giant!$I$1,  SUM(Giant!B124:I124), IF($B124=Giant!$J$1,  SUM(Giant!B124:J124), IF($B124=Giant!$K$1,  SUM(Giant!B124:K124), IF($B124=Giant!$L$1,  SUM(Giant!B124:L124), IF($B124=Giant!$M$1,  SUM(Giant!B124:M124), IF($B124=Giant!$N$1,  SUM(Giant!B124:N124), IF($B124=Giant!$O$1,  SUM(Giant!B124:O124), IF($B124=Giant!$P$1,  SUM(Giant!B124:P124), 0)))))))))))))))</f>
        <v>201000</v>
      </c>
    </row>
    <row r="125" spans="1:17">
      <c r="A125" s="13" t="s">
        <v>153</v>
      </c>
      <c r="B125" s="13">
        <f>W25</f>
        <v>1</v>
      </c>
      <c r="Q125" s="7">
        <f>IF($B125=Giant!$B$1, SUM(Giant!B125), IF($B125=Giant!$C$1, SUM(Giant!B125:C125), IF($B125=Giant!$D$1, SUM(Giant!B125:D125), IF($B125=Giant!$E$1, SUM(Giant!B125:E125), IF($B125=Giant!$F$1, SUM(Giant!B125:F125), IF($B125=Giant!$G$1,  SUM(Giant!B125:G125), IF($B125=Giant!$H$1,  SUM(Giant!B125:H125), IF($B125=Giant!$I$1,  SUM(Giant!B125:I125), IF($B125=Giant!$J$1,  SUM(Giant!B125:J125), IF($B125=Giant!$K$1,  SUM(Giant!B125:K125), IF($B125=Giant!$L$1,  SUM(Giant!B125:L125), IF($B125=Giant!$M$1,  SUM(Giant!B125:M125), IF($B125=Giant!$N$1,  SUM(Giant!B125:N125), IF($B125=Giant!$O$1,  SUM(Giant!B125:O125), IF($B125=Giant!$P$1,  SUM(Giant!B125:P125), 0)))))))))))))))</f>
        <v>201000</v>
      </c>
    </row>
  </sheetData>
  <sheetProtection password="EA15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Data!$A$1:$A$16</xm:f>
          </x14:formula1>
          <xm:sqref>B2:B11 W8:W25 W4:W5 B13:B20 S2:S6 B22:B30 S9:S30 W2 U2:U30</xm:sqref>
        </x14:dataValidation>
        <x14:dataValidation type="list" allowBlank="1" showInputMessage="1" showErrorMessage="1">
          <x14:formula1>
            <xm:f>Data!$A$1:$A$11</xm:f>
          </x14:formula1>
          <xm:sqref>B12 W7 S7:S8</xm:sqref>
        </x14:dataValidation>
        <x14:dataValidation type="list" allowBlank="1" showInputMessage="1" showErrorMessage="1">
          <x14:formula1>
            <xm:f>Data!$A$1:$A$10</xm:f>
          </x14:formula1>
          <xm:sqref>W6</xm:sqref>
        </x14:dataValidation>
        <x14:dataValidation type="list" allowBlank="1" showInputMessage="1" showErrorMessage="1">
          <x14:formula1>
            <xm:f>Data!$A$1:$A$9</xm:f>
          </x14:formula1>
          <xm:sqref>W3 B21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topLeftCell="A79" zoomScale="77" zoomScaleNormal="77" workbookViewId="0">
      <selection activeCell="S31" sqref="S31"/>
    </sheetView>
  </sheetViews>
  <sheetFormatPr defaultRowHeight="15"/>
  <cols>
    <col min="1" max="1" width="25" style="2" bestFit="1" customWidth="1"/>
    <col min="2" max="16384" width="9.140625" style="2"/>
  </cols>
  <sheetData>
    <row r="1" spans="1:17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9</v>
      </c>
      <c r="I1" s="1">
        <v>8</v>
      </c>
      <c r="J1" s="1">
        <v>7</v>
      </c>
      <c r="K1" s="1">
        <v>6</v>
      </c>
      <c r="L1" s="1">
        <v>5</v>
      </c>
      <c r="M1" s="1">
        <v>4</v>
      </c>
      <c r="N1" s="1">
        <v>3</v>
      </c>
      <c r="O1" s="1">
        <v>2</v>
      </c>
      <c r="P1" s="1">
        <v>1</v>
      </c>
    </row>
    <row r="2" spans="1:17" s="4" customFormat="1">
      <c r="A2" s="3" t="s">
        <v>0</v>
      </c>
      <c r="B2" s="4">
        <v>1700</v>
      </c>
      <c r="C2" s="4">
        <v>6800</v>
      </c>
      <c r="D2" s="4">
        <v>6800</v>
      </c>
      <c r="E2" s="4">
        <v>6800</v>
      </c>
      <c r="F2" s="4">
        <v>8500</v>
      </c>
      <c r="G2" s="4">
        <v>10200</v>
      </c>
      <c r="H2" s="4">
        <v>11900</v>
      </c>
      <c r="I2" s="4">
        <v>13600</v>
      </c>
      <c r="J2" s="4">
        <v>17000</v>
      </c>
      <c r="K2" s="4">
        <v>20400</v>
      </c>
      <c r="L2" s="4">
        <v>34000</v>
      </c>
      <c r="M2" s="4">
        <v>37400</v>
      </c>
      <c r="N2" s="4">
        <v>40800</v>
      </c>
      <c r="O2" s="4">
        <v>44200</v>
      </c>
      <c r="P2" s="4">
        <v>51000</v>
      </c>
      <c r="Q2" s="4">
        <f>SUM(B2:P2)</f>
        <v>311100</v>
      </c>
    </row>
    <row r="3" spans="1:17" s="4" customFormat="1">
      <c r="A3" s="4" t="s">
        <v>7</v>
      </c>
      <c r="B3" s="4">
        <v>5100</v>
      </c>
      <c r="C3" s="4">
        <v>6800</v>
      </c>
      <c r="D3" s="4">
        <v>6800</v>
      </c>
      <c r="E3" s="4">
        <v>6800</v>
      </c>
      <c r="F3" s="4">
        <v>8500</v>
      </c>
      <c r="G3" s="4">
        <v>10200</v>
      </c>
      <c r="H3" s="4">
        <v>11900</v>
      </c>
      <c r="I3" s="4">
        <v>13600</v>
      </c>
      <c r="J3" s="4">
        <v>17000</v>
      </c>
      <c r="K3" s="4">
        <v>20400</v>
      </c>
      <c r="L3" s="4">
        <v>30600</v>
      </c>
      <c r="M3" s="4">
        <v>34000</v>
      </c>
      <c r="N3" s="4">
        <v>37400</v>
      </c>
      <c r="O3" s="4">
        <v>40800</v>
      </c>
      <c r="P3" s="4">
        <v>51000</v>
      </c>
      <c r="Q3" s="2">
        <f>SUM(B3:P3)</f>
        <v>300900</v>
      </c>
    </row>
    <row r="4" spans="1:17" s="4" customFormat="1">
      <c r="A4" s="4" t="s">
        <v>8</v>
      </c>
      <c r="B4" s="2">
        <v>1000</v>
      </c>
      <c r="C4" s="2">
        <v>1000</v>
      </c>
      <c r="D4" s="2">
        <v>3000</v>
      </c>
      <c r="E4" s="2">
        <v>5000</v>
      </c>
      <c r="F4" s="2">
        <v>7000</v>
      </c>
      <c r="G4" s="2">
        <v>8000</v>
      </c>
      <c r="H4" s="2">
        <v>11000</v>
      </c>
      <c r="I4" s="2">
        <v>12000</v>
      </c>
      <c r="J4" s="2">
        <v>13000</v>
      </c>
      <c r="K4" s="2">
        <v>14000</v>
      </c>
      <c r="L4" s="2">
        <v>17000</v>
      </c>
      <c r="M4" s="2">
        <v>18000</v>
      </c>
      <c r="N4" s="2">
        <v>19000</v>
      </c>
      <c r="O4" s="2">
        <v>20000</v>
      </c>
      <c r="P4" s="2">
        <v>25000</v>
      </c>
      <c r="Q4" s="2">
        <f t="shared" ref="Q4:Q6" si="0">SUM(B4:P4)</f>
        <v>174000</v>
      </c>
    </row>
    <row r="5" spans="1:17">
      <c r="A5" s="4" t="s">
        <v>9</v>
      </c>
      <c r="B5" s="4">
        <v>1500</v>
      </c>
      <c r="C5" s="4">
        <v>2000</v>
      </c>
      <c r="D5" s="4">
        <v>2500</v>
      </c>
      <c r="E5" s="4">
        <v>3000</v>
      </c>
      <c r="F5" s="4">
        <v>3000</v>
      </c>
      <c r="G5" s="4">
        <v>3500</v>
      </c>
      <c r="H5" s="4">
        <v>4000</v>
      </c>
      <c r="I5" s="4">
        <v>4500</v>
      </c>
      <c r="J5" s="4">
        <v>5000</v>
      </c>
      <c r="K5" s="4">
        <v>5500</v>
      </c>
      <c r="L5" s="4">
        <v>6000</v>
      </c>
      <c r="M5" s="4">
        <v>6500</v>
      </c>
      <c r="N5" s="4">
        <v>7000</v>
      </c>
      <c r="O5" s="4">
        <v>7500</v>
      </c>
      <c r="P5" s="4">
        <v>9000</v>
      </c>
      <c r="Q5" s="2">
        <f t="shared" si="0"/>
        <v>70500</v>
      </c>
    </row>
    <row r="6" spans="1:17">
      <c r="A6" s="4" t="s">
        <v>10</v>
      </c>
      <c r="B6" s="4">
        <v>1000</v>
      </c>
      <c r="C6" s="4">
        <v>3000</v>
      </c>
      <c r="D6" s="4">
        <v>3000</v>
      </c>
      <c r="E6" s="4">
        <v>5000</v>
      </c>
      <c r="F6" s="4">
        <v>5000</v>
      </c>
      <c r="G6" s="4">
        <v>5000</v>
      </c>
      <c r="H6" s="4">
        <v>8000</v>
      </c>
      <c r="I6" s="4">
        <v>10000</v>
      </c>
      <c r="J6" s="4">
        <v>12000</v>
      </c>
      <c r="K6" s="4">
        <v>15000</v>
      </c>
      <c r="L6" s="4">
        <v>20000</v>
      </c>
      <c r="M6" s="4">
        <v>23000</v>
      </c>
      <c r="N6" s="4">
        <v>27000</v>
      </c>
      <c r="O6" s="4">
        <v>30000</v>
      </c>
      <c r="P6" s="4">
        <v>35000</v>
      </c>
      <c r="Q6" s="2">
        <f t="shared" si="0"/>
        <v>202000</v>
      </c>
    </row>
    <row r="7" spans="1:17">
      <c r="A7" s="4" t="s">
        <v>11</v>
      </c>
      <c r="B7" s="4">
        <v>3000</v>
      </c>
      <c r="C7" s="4">
        <v>4000</v>
      </c>
      <c r="D7" s="4">
        <v>5000</v>
      </c>
      <c r="E7" s="4">
        <v>6000</v>
      </c>
      <c r="F7" s="4">
        <v>7000</v>
      </c>
      <c r="G7" s="4">
        <v>8000</v>
      </c>
      <c r="H7" s="4">
        <v>10000</v>
      </c>
      <c r="I7" s="4">
        <v>12000</v>
      </c>
      <c r="J7" s="4">
        <v>14000</v>
      </c>
      <c r="K7" s="4">
        <v>16000</v>
      </c>
      <c r="L7" s="4">
        <v>20000</v>
      </c>
      <c r="M7" s="4">
        <v>22000</v>
      </c>
      <c r="N7" s="4">
        <v>24000</v>
      </c>
      <c r="O7" s="4">
        <v>26000</v>
      </c>
      <c r="P7" s="4">
        <v>30000</v>
      </c>
      <c r="Q7" s="2">
        <f t="shared" ref="Q7:Q67" si="1">SUM(B7:P7)</f>
        <v>207000</v>
      </c>
    </row>
    <row r="8" spans="1:17">
      <c r="A8" s="4" t="s">
        <v>12</v>
      </c>
      <c r="B8" s="4">
        <v>1000</v>
      </c>
      <c r="C8" s="4">
        <v>1000</v>
      </c>
      <c r="D8" s="4">
        <v>2000</v>
      </c>
      <c r="E8" s="4">
        <v>3000</v>
      </c>
      <c r="F8" s="4">
        <v>4000</v>
      </c>
      <c r="G8" s="4">
        <v>5000</v>
      </c>
      <c r="H8" s="4">
        <v>8000</v>
      </c>
      <c r="I8" s="4">
        <v>10000</v>
      </c>
      <c r="J8" s="4">
        <v>11000</v>
      </c>
      <c r="K8" s="4">
        <v>12000</v>
      </c>
      <c r="L8" s="4">
        <v>15000</v>
      </c>
      <c r="M8" s="4">
        <v>17000</v>
      </c>
      <c r="N8" s="4">
        <v>19000</v>
      </c>
      <c r="O8" s="4">
        <v>20000</v>
      </c>
      <c r="P8" s="4">
        <v>30000</v>
      </c>
      <c r="Q8" s="2">
        <f t="shared" si="1"/>
        <v>158000</v>
      </c>
    </row>
    <row r="9" spans="1:17">
      <c r="A9" s="4" t="s">
        <v>13</v>
      </c>
      <c r="B9" s="4">
        <v>1000</v>
      </c>
      <c r="C9" s="4">
        <v>1000</v>
      </c>
      <c r="D9" s="4">
        <v>2000</v>
      </c>
      <c r="E9" s="4">
        <v>3000</v>
      </c>
      <c r="F9" s="4">
        <v>4000</v>
      </c>
      <c r="G9" s="4">
        <v>5000</v>
      </c>
      <c r="H9" s="4">
        <v>8000</v>
      </c>
      <c r="I9" s="4">
        <v>10000</v>
      </c>
      <c r="J9" s="4">
        <v>11000</v>
      </c>
      <c r="K9" s="4">
        <v>12000</v>
      </c>
      <c r="L9" s="4">
        <v>15000</v>
      </c>
      <c r="M9" s="4">
        <v>17000</v>
      </c>
      <c r="N9" s="4">
        <v>19000</v>
      </c>
      <c r="O9" s="4">
        <v>20000</v>
      </c>
      <c r="P9" s="4">
        <v>30000</v>
      </c>
      <c r="Q9" s="2">
        <f t="shared" si="1"/>
        <v>158000</v>
      </c>
    </row>
    <row r="10" spans="1:17">
      <c r="A10" s="4" t="s">
        <v>14</v>
      </c>
      <c r="B10" s="4">
        <v>1000</v>
      </c>
      <c r="C10" s="4">
        <v>1000</v>
      </c>
      <c r="D10" s="4">
        <v>2000</v>
      </c>
      <c r="E10" s="4">
        <v>3000</v>
      </c>
      <c r="F10" s="4">
        <v>4000</v>
      </c>
      <c r="G10" s="4">
        <v>5000</v>
      </c>
      <c r="H10" s="4">
        <v>8000</v>
      </c>
      <c r="I10" s="4">
        <v>10000</v>
      </c>
      <c r="J10" s="4">
        <v>11000</v>
      </c>
      <c r="K10" s="4">
        <v>12000</v>
      </c>
      <c r="L10" s="4">
        <v>15000</v>
      </c>
      <c r="M10" s="4">
        <v>17000</v>
      </c>
      <c r="N10" s="4">
        <v>19000</v>
      </c>
      <c r="O10" s="4">
        <v>20000</v>
      </c>
      <c r="P10" s="4">
        <v>30000</v>
      </c>
      <c r="Q10" s="2">
        <f t="shared" si="1"/>
        <v>158000</v>
      </c>
    </row>
    <row r="11" spans="1:17">
      <c r="A11" s="4" t="s">
        <v>15</v>
      </c>
      <c r="B11" s="4">
        <v>1000</v>
      </c>
      <c r="C11" s="4">
        <v>1000</v>
      </c>
      <c r="D11" s="4">
        <v>3000</v>
      </c>
      <c r="E11" s="4">
        <v>5000</v>
      </c>
      <c r="F11" s="4">
        <v>7000</v>
      </c>
      <c r="G11" s="4">
        <v>8000</v>
      </c>
      <c r="H11" s="4">
        <v>10000</v>
      </c>
      <c r="I11" s="4">
        <v>12000</v>
      </c>
      <c r="J11" s="4">
        <v>14000</v>
      </c>
      <c r="K11" s="4">
        <v>16000</v>
      </c>
      <c r="L11" s="4">
        <v>20000</v>
      </c>
      <c r="M11" s="4">
        <v>22000</v>
      </c>
      <c r="N11" s="4">
        <v>24000</v>
      </c>
      <c r="O11" s="4">
        <v>26000</v>
      </c>
      <c r="P11" s="4">
        <v>30000</v>
      </c>
      <c r="Q11" s="2">
        <f t="shared" si="1"/>
        <v>199000</v>
      </c>
    </row>
    <row r="12" spans="1:17">
      <c r="A12" s="4" t="s">
        <v>16</v>
      </c>
      <c r="B12" s="4">
        <v>1500</v>
      </c>
      <c r="C12" s="4">
        <v>3000</v>
      </c>
      <c r="D12" s="4">
        <v>6000</v>
      </c>
      <c r="E12" s="4">
        <v>9000</v>
      </c>
      <c r="F12" s="4">
        <v>12000</v>
      </c>
      <c r="G12" s="4">
        <v>15000</v>
      </c>
      <c r="H12" s="4">
        <v>18000</v>
      </c>
      <c r="I12" s="4">
        <v>21000</v>
      </c>
      <c r="J12" s="4">
        <v>25000</v>
      </c>
      <c r="K12" s="4">
        <v>27000</v>
      </c>
      <c r="L12" s="4"/>
      <c r="M12" s="4"/>
      <c r="N12" s="4"/>
      <c r="O12" s="4"/>
      <c r="P12" s="4"/>
      <c r="Q12" s="2">
        <f t="shared" si="1"/>
        <v>137500</v>
      </c>
    </row>
    <row r="13" spans="1:17">
      <c r="A13" s="4" t="s">
        <v>17</v>
      </c>
      <c r="B13" s="4">
        <v>5000</v>
      </c>
      <c r="C13" s="4">
        <v>7000</v>
      </c>
      <c r="D13" s="4">
        <v>9000</v>
      </c>
      <c r="E13" s="4">
        <v>11000</v>
      </c>
      <c r="F13" s="4">
        <v>13000</v>
      </c>
      <c r="G13" s="4">
        <v>15000</v>
      </c>
      <c r="H13" s="4">
        <v>20000</v>
      </c>
      <c r="I13" s="4">
        <v>24000</v>
      </c>
      <c r="J13" s="4">
        <v>28000</v>
      </c>
      <c r="K13" s="4">
        <v>32000</v>
      </c>
      <c r="L13" s="4">
        <v>40000</v>
      </c>
      <c r="M13" s="4">
        <v>45000</v>
      </c>
      <c r="N13" s="4">
        <v>50000</v>
      </c>
      <c r="O13" s="4">
        <v>55000</v>
      </c>
      <c r="P13" s="4">
        <v>60000</v>
      </c>
      <c r="Q13" s="2">
        <f t="shared" si="1"/>
        <v>414000</v>
      </c>
    </row>
    <row r="14" spans="1:17">
      <c r="A14" s="4" t="s">
        <v>19</v>
      </c>
      <c r="B14" s="4">
        <v>900</v>
      </c>
      <c r="C14" s="4">
        <v>900</v>
      </c>
      <c r="D14" s="4">
        <v>900</v>
      </c>
      <c r="E14" s="4">
        <v>900</v>
      </c>
      <c r="F14" s="4">
        <v>1200</v>
      </c>
      <c r="G14" s="4">
        <v>1500</v>
      </c>
      <c r="H14" s="4">
        <v>1800</v>
      </c>
      <c r="I14" s="4">
        <v>2100</v>
      </c>
      <c r="J14" s="4">
        <v>2400</v>
      </c>
      <c r="K14" s="4">
        <v>3000</v>
      </c>
      <c r="L14" s="4">
        <v>3600</v>
      </c>
      <c r="M14" s="4">
        <v>4200</v>
      </c>
      <c r="N14" s="4">
        <v>4800</v>
      </c>
      <c r="O14" s="4">
        <v>5400</v>
      </c>
      <c r="P14" s="4">
        <v>6000</v>
      </c>
      <c r="Q14" s="2">
        <f t="shared" si="1"/>
        <v>39600</v>
      </c>
    </row>
    <row r="15" spans="1:17">
      <c r="A15" s="3" t="s">
        <v>19</v>
      </c>
      <c r="B15" s="4">
        <v>1500</v>
      </c>
      <c r="C15" s="4">
        <v>1500</v>
      </c>
      <c r="D15" s="4">
        <v>1500</v>
      </c>
      <c r="E15" s="4">
        <v>1500</v>
      </c>
      <c r="F15" s="4">
        <v>2000</v>
      </c>
      <c r="G15" s="4">
        <v>2500</v>
      </c>
      <c r="H15" s="4">
        <v>3000</v>
      </c>
      <c r="I15" s="4">
        <v>3500</v>
      </c>
      <c r="J15" s="4">
        <v>4000</v>
      </c>
      <c r="K15" s="4">
        <v>5000</v>
      </c>
      <c r="L15" s="4">
        <v>6000</v>
      </c>
      <c r="M15" s="4">
        <v>7000</v>
      </c>
      <c r="N15" s="4">
        <v>8000</v>
      </c>
      <c r="O15" s="4">
        <v>9000</v>
      </c>
      <c r="P15" s="4">
        <v>10000</v>
      </c>
      <c r="Q15" s="2">
        <f t="shared" si="1"/>
        <v>66000</v>
      </c>
    </row>
    <row r="16" spans="1:17">
      <c r="A16" s="4" t="s">
        <v>39</v>
      </c>
      <c r="B16" s="4">
        <v>1200</v>
      </c>
      <c r="C16" s="4">
        <v>1200</v>
      </c>
      <c r="D16" s="4">
        <v>3600</v>
      </c>
      <c r="E16" s="4">
        <v>6000</v>
      </c>
      <c r="F16" s="4">
        <v>8400</v>
      </c>
      <c r="G16" s="4">
        <v>9600</v>
      </c>
      <c r="H16" s="4">
        <v>10800</v>
      </c>
      <c r="I16" s="4">
        <v>12000</v>
      </c>
      <c r="J16" s="4">
        <v>14400</v>
      </c>
      <c r="K16" s="4">
        <v>16800</v>
      </c>
      <c r="L16" s="4">
        <v>18000</v>
      </c>
      <c r="M16" s="4">
        <v>19200</v>
      </c>
      <c r="N16" s="4">
        <v>20400</v>
      </c>
      <c r="O16" s="4">
        <v>21600</v>
      </c>
      <c r="P16" s="4">
        <v>24000</v>
      </c>
      <c r="Q16" s="2">
        <f t="shared" si="1"/>
        <v>187200</v>
      </c>
    </row>
    <row r="17" spans="1:17">
      <c r="A17" s="4" t="s">
        <v>41</v>
      </c>
      <c r="B17" s="4">
        <v>2200</v>
      </c>
      <c r="C17" s="4">
        <v>8800</v>
      </c>
      <c r="D17" s="4">
        <v>11000</v>
      </c>
      <c r="E17" s="4">
        <v>15400</v>
      </c>
      <c r="F17" s="4">
        <v>19800</v>
      </c>
      <c r="G17" s="4">
        <v>22000</v>
      </c>
      <c r="H17" s="4">
        <v>26400</v>
      </c>
      <c r="I17" s="4">
        <v>26400</v>
      </c>
      <c r="J17" s="4">
        <v>26400</v>
      </c>
      <c r="K17" s="4">
        <v>26400</v>
      </c>
      <c r="L17" s="4">
        <v>44000</v>
      </c>
      <c r="M17" s="4">
        <v>46200</v>
      </c>
      <c r="N17" s="4">
        <v>48400</v>
      </c>
      <c r="O17" s="4">
        <v>50600</v>
      </c>
      <c r="P17" s="4">
        <v>66000</v>
      </c>
      <c r="Q17" s="2">
        <f t="shared" si="1"/>
        <v>440000</v>
      </c>
    </row>
    <row r="18" spans="1:17">
      <c r="A18" s="4" t="s">
        <v>42</v>
      </c>
      <c r="B18" s="4">
        <v>1000</v>
      </c>
      <c r="C18" s="4">
        <v>1000</v>
      </c>
      <c r="D18" s="4">
        <v>3000</v>
      </c>
      <c r="E18" s="4">
        <v>3000</v>
      </c>
      <c r="F18" s="4">
        <v>5000</v>
      </c>
      <c r="G18" s="4">
        <v>5000</v>
      </c>
      <c r="H18" s="4">
        <v>10000</v>
      </c>
      <c r="I18" s="4">
        <v>10000</v>
      </c>
      <c r="J18" s="4">
        <v>12000</v>
      </c>
      <c r="K18" s="4">
        <v>12000</v>
      </c>
      <c r="L18" s="4">
        <v>18000</v>
      </c>
      <c r="M18" s="4">
        <v>21000</v>
      </c>
      <c r="N18" s="4">
        <v>24000</v>
      </c>
      <c r="O18" s="4">
        <v>27000</v>
      </c>
      <c r="P18" s="4">
        <v>30000</v>
      </c>
      <c r="Q18" s="2">
        <f t="shared" si="1"/>
        <v>182000</v>
      </c>
    </row>
    <row r="19" spans="1:17">
      <c r="A19" s="4" t="s">
        <v>43</v>
      </c>
      <c r="B19" s="4">
        <v>21000</v>
      </c>
      <c r="C19" s="4">
        <v>25200</v>
      </c>
      <c r="D19" s="4">
        <v>29400</v>
      </c>
      <c r="E19" s="4">
        <v>33600</v>
      </c>
      <c r="F19" s="4">
        <v>37800</v>
      </c>
      <c r="G19" s="4">
        <v>42000</v>
      </c>
      <c r="H19" s="4">
        <v>46200</v>
      </c>
      <c r="I19" s="4">
        <v>50400</v>
      </c>
      <c r="J19" s="4">
        <v>54600</v>
      </c>
      <c r="K19" s="4">
        <v>58800</v>
      </c>
      <c r="L19" s="4">
        <v>84000</v>
      </c>
      <c r="M19" s="4">
        <v>105000</v>
      </c>
      <c r="N19" s="4">
        <v>126000</v>
      </c>
      <c r="O19" s="4">
        <v>147000</v>
      </c>
      <c r="P19" s="4">
        <v>168000</v>
      </c>
      <c r="Q19" s="2">
        <f t="shared" si="1"/>
        <v>1029000</v>
      </c>
    </row>
    <row r="20" spans="1:17">
      <c r="A20" s="4" t="s">
        <v>44</v>
      </c>
      <c r="B20" s="4">
        <v>1000</v>
      </c>
      <c r="C20" s="4">
        <v>1000</v>
      </c>
      <c r="D20" s="4">
        <v>2000</v>
      </c>
      <c r="E20" s="4">
        <v>3000</v>
      </c>
      <c r="F20" s="4">
        <v>4000</v>
      </c>
      <c r="G20" s="4">
        <v>5000</v>
      </c>
      <c r="H20" s="4">
        <v>8000</v>
      </c>
      <c r="I20" s="4">
        <v>10000</v>
      </c>
      <c r="J20" s="4">
        <v>11000</v>
      </c>
      <c r="K20" s="4">
        <v>12000</v>
      </c>
      <c r="L20" s="4">
        <v>15000</v>
      </c>
      <c r="M20" s="4">
        <v>17000</v>
      </c>
      <c r="N20" s="4">
        <v>19000</v>
      </c>
      <c r="O20" s="4">
        <v>20000</v>
      </c>
      <c r="P20" s="4">
        <v>30000</v>
      </c>
      <c r="Q20" s="2">
        <f t="shared" si="1"/>
        <v>158000</v>
      </c>
    </row>
    <row r="21" spans="1:17">
      <c r="A21" s="4" t="s">
        <v>45</v>
      </c>
      <c r="B21" s="4">
        <v>1000</v>
      </c>
      <c r="C21" s="4">
        <v>1000</v>
      </c>
      <c r="D21" s="4">
        <v>2000</v>
      </c>
      <c r="E21" s="4">
        <v>3000</v>
      </c>
      <c r="F21" s="4">
        <v>4000</v>
      </c>
      <c r="G21" s="4">
        <v>5000</v>
      </c>
      <c r="H21" s="4">
        <v>8000</v>
      </c>
      <c r="I21" s="4">
        <v>10000</v>
      </c>
      <c r="J21" s="4">
        <v>11000</v>
      </c>
      <c r="K21" s="4">
        <v>12000</v>
      </c>
      <c r="L21" s="4">
        <v>15000</v>
      </c>
      <c r="M21" s="4">
        <v>17000</v>
      </c>
      <c r="N21" s="4">
        <v>19000</v>
      </c>
      <c r="O21" s="4">
        <v>20000</v>
      </c>
      <c r="P21" s="4">
        <v>30000</v>
      </c>
      <c r="Q21" s="2">
        <f t="shared" si="1"/>
        <v>158000</v>
      </c>
    </row>
    <row r="22" spans="1:17">
      <c r="A22" s="4" t="s">
        <v>46</v>
      </c>
      <c r="B22" s="4">
        <v>6600</v>
      </c>
      <c r="C22" s="4">
        <v>11000</v>
      </c>
      <c r="D22" s="4">
        <v>11000</v>
      </c>
      <c r="E22" s="4">
        <v>22000</v>
      </c>
      <c r="F22" s="4">
        <v>11000</v>
      </c>
      <c r="G22" s="4">
        <v>11000</v>
      </c>
      <c r="H22" s="4">
        <v>22000</v>
      </c>
      <c r="I22" s="4">
        <v>15400</v>
      </c>
      <c r="J22" s="4">
        <v>15400</v>
      </c>
      <c r="K22" s="4">
        <v>15400</v>
      </c>
      <c r="L22" s="4">
        <v>33000</v>
      </c>
      <c r="M22" s="4">
        <v>44000</v>
      </c>
      <c r="N22" s="4">
        <v>55000</v>
      </c>
      <c r="O22" s="4">
        <v>66000</v>
      </c>
      <c r="P22" s="4">
        <v>132000</v>
      </c>
      <c r="Q22" s="2">
        <f t="shared" si="1"/>
        <v>470800</v>
      </c>
    </row>
    <row r="23" spans="1:17">
      <c r="A23" s="3" t="s">
        <v>49</v>
      </c>
      <c r="B23" s="4">
        <v>4000</v>
      </c>
      <c r="C23" s="4">
        <v>4000</v>
      </c>
      <c r="D23" s="4">
        <v>4000</v>
      </c>
      <c r="E23" s="4">
        <v>4000</v>
      </c>
      <c r="F23" s="4">
        <v>4000</v>
      </c>
      <c r="G23" s="4">
        <v>4000</v>
      </c>
      <c r="H23" s="4">
        <v>6400</v>
      </c>
      <c r="I23" s="4">
        <v>6400</v>
      </c>
      <c r="J23" s="4">
        <v>6400</v>
      </c>
      <c r="K23" s="4">
        <v>6400</v>
      </c>
      <c r="L23" s="4">
        <v>8000</v>
      </c>
      <c r="M23" s="4">
        <v>8000</v>
      </c>
      <c r="N23" s="4">
        <v>8000</v>
      </c>
      <c r="O23" s="4">
        <v>8000</v>
      </c>
      <c r="P23" s="4">
        <v>16000</v>
      </c>
      <c r="Q23" s="2">
        <f t="shared" si="1"/>
        <v>97600</v>
      </c>
    </row>
    <row r="24" spans="1:17">
      <c r="A24" s="4" t="s">
        <v>50</v>
      </c>
      <c r="B24" s="4">
        <v>2400</v>
      </c>
      <c r="C24" s="4">
        <v>2400</v>
      </c>
      <c r="D24" s="4">
        <v>2400</v>
      </c>
      <c r="E24" s="4">
        <v>2400</v>
      </c>
      <c r="F24" s="4">
        <v>2400</v>
      </c>
      <c r="G24" s="4">
        <v>2400</v>
      </c>
      <c r="H24" s="4">
        <v>4000</v>
      </c>
      <c r="I24" s="4">
        <v>4000</v>
      </c>
      <c r="J24" s="4">
        <v>4000</v>
      </c>
      <c r="K24" s="4">
        <v>4000</v>
      </c>
      <c r="L24" s="4">
        <v>5600</v>
      </c>
      <c r="M24" s="4">
        <v>6400</v>
      </c>
      <c r="N24" s="4">
        <v>7200</v>
      </c>
      <c r="O24" s="4">
        <v>8000</v>
      </c>
      <c r="P24" s="4">
        <v>16000</v>
      </c>
      <c r="Q24" s="2">
        <f t="shared" si="1"/>
        <v>73600</v>
      </c>
    </row>
    <row r="25" spans="1:17">
      <c r="A25" s="4" t="s">
        <v>51</v>
      </c>
      <c r="B25" s="4">
        <v>2400</v>
      </c>
      <c r="C25" s="4">
        <v>2400</v>
      </c>
      <c r="D25" s="4">
        <v>2400</v>
      </c>
      <c r="E25" s="4">
        <v>2400</v>
      </c>
      <c r="F25" s="4">
        <v>2400</v>
      </c>
      <c r="G25" s="4">
        <v>2400</v>
      </c>
      <c r="H25" s="4">
        <v>5600</v>
      </c>
      <c r="I25" s="4">
        <v>5600</v>
      </c>
      <c r="J25" s="4">
        <v>5600</v>
      </c>
      <c r="K25" s="4">
        <v>5600</v>
      </c>
      <c r="L25" s="4">
        <v>9600</v>
      </c>
      <c r="M25" s="4">
        <v>9600</v>
      </c>
      <c r="N25" s="4">
        <v>9600</v>
      </c>
      <c r="O25" s="4">
        <v>9600</v>
      </c>
      <c r="P25" s="4">
        <v>12000</v>
      </c>
      <c r="Q25" s="2">
        <f t="shared" si="1"/>
        <v>87200</v>
      </c>
    </row>
    <row r="26" spans="1:17">
      <c r="A26" s="4" t="s">
        <v>52</v>
      </c>
      <c r="B26" s="4">
        <v>1000</v>
      </c>
      <c r="C26" s="4">
        <v>1500</v>
      </c>
      <c r="D26" s="4">
        <v>2000</v>
      </c>
      <c r="E26" s="4">
        <v>2500</v>
      </c>
      <c r="F26" s="4">
        <v>2500</v>
      </c>
      <c r="G26" s="4">
        <v>2500</v>
      </c>
      <c r="H26" s="4">
        <v>2500</v>
      </c>
      <c r="I26" s="4">
        <v>2500</v>
      </c>
      <c r="J26" s="4"/>
      <c r="K26" s="4"/>
      <c r="L26" s="4"/>
      <c r="M26" s="4"/>
      <c r="N26" s="4"/>
      <c r="O26" s="4"/>
      <c r="P26" s="4"/>
      <c r="Q26" s="2">
        <f t="shared" si="1"/>
        <v>17000</v>
      </c>
    </row>
    <row r="27" spans="1:17">
      <c r="A27" s="4" t="s">
        <v>53</v>
      </c>
      <c r="B27" s="4">
        <v>3200</v>
      </c>
      <c r="C27" s="4">
        <v>4800</v>
      </c>
      <c r="D27" s="4">
        <v>6400</v>
      </c>
      <c r="E27" s="4">
        <v>8800</v>
      </c>
      <c r="F27" s="4">
        <v>11200</v>
      </c>
      <c r="G27" s="4">
        <v>13600</v>
      </c>
      <c r="H27" s="4">
        <v>16800</v>
      </c>
      <c r="I27" s="4">
        <v>20000</v>
      </c>
      <c r="J27" s="4">
        <v>23200</v>
      </c>
      <c r="K27" s="4">
        <v>26400</v>
      </c>
      <c r="L27" s="4">
        <v>30400</v>
      </c>
      <c r="M27" s="4">
        <v>34400</v>
      </c>
      <c r="N27" s="4">
        <v>38400</v>
      </c>
      <c r="O27" s="4">
        <v>42400</v>
      </c>
      <c r="P27" s="4">
        <v>48000</v>
      </c>
      <c r="Q27" s="2">
        <f t="shared" si="1"/>
        <v>328000</v>
      </c>
    </row>
    <row r="28" spans="1:17">
      <c r="A28" s="4" t="s">
        <v>54</v>
      </c>
      <c r="B28" s="4">
        <v>1600</v>
      </c>
      <c r="C28" s="4">
        <v>3200</v>
      </c>
      <c r="D28" s="4">
        <v>4800</v>
      </c>
      <c r="E28" s="4">
        <v>7200</v>
      </c>
      <c r="F28" s="4">
        <v>9600</v>
      </c>
      <c r="G28" s="4">
        <v>12800</v>
      </c>
      <c r="H28" s="4">
        <v>16000</v>
      </c>
      <c r="I28" s="4">
        <v>20000</v>
      </c>
      <c r="J28" s="4">
        <v>24000</v>
      </c>
      <c r="K28" s="4">
        <v>28000</v>
      </c>
      <c r="L28" s="4">
        <v>32000</v>
      </c>
      <c r="M28" s="4">
        <v>36000</v>
      </c>
      <c r="N28" s="4">
        <v>40000</v>
      </c>
      <c r="O28" s="4">
        <v>44000</v>
      </c>
      <c r="P28" s="4">
        <v>48000</v>
      </c>
      <c r="Q28" s="2">
        <f t="shared" si="1"/>
        <v>327200</v>
      </c>
    </row>
    <row r="29" spans="1:17">
      <c r="A29" s="4" t="s">
        <v>55</v>
      </c>
      <c r="B29" s="4">
        <v>3200</v>
      </c>
      <c r="C29" s="4">
        <v>4800</v>
      </c>
      <c r="D29" s="4">
        <v>6400</v>
      </c>
      <c r="E29" s="4">
        <v>8000</v>
      </c>
      <c r="F29" s="4">
        <v>9600</v>
      </c>
      <c r="G29" s="4">
        <v>11200</v>
      </c>
      <c r="H29" s="4">
        <v>16000</v>
      </c>
      <c r="I29" s="4">
        <v>20000</v>
      </c>
      <c r="J29" s="4">
        <v>24000</v>
      </c>
      <c r="K29" s="4">
        <v>28000</v>
      </c>
      <c r="L29" s="4">
        <v>33600</v>
      </c>
      <c r="M29" s="4">
        <v>38400</v>
      </c>
      <c r="N29" s="4">
        <v>43200</v>
      </c>
      <c r="O29" s="4">
        <v>48000</v>
      </c>
      <c r="P29" s="4">
        <v>56000</v>
      </c>
      <c r="Q29" s="2">
        <f t="shared" si="1"/>
        <v>350400</v>
      </c>
    </row>
    <row r="30" spans="1:17">
      <c r="A30" s="4" t="s">
        <v>56</v>
      </c>
      <c r="B30" s="4">
        <v>5600</v>
      </c>
      <c r="C30" s="4">
        <v>6400</v>
      </c>
      <c r="D30" s="4">
        <v>7200</v>
      </c>
      <c r="E30" s="4">
        <v>8000</v>
      </c>
      <c r="F30" s="4">
        <v>9600</v>
      </c>
      <c r="G30" s="4">
        <v>12000</v>
      </c>
      <c r="H30" s="4">
        <v>13600</v>
      </c>
      <c r="I30" s="4">
        <v>16000</v>
      </c>
      <c r="J30" s="4">
        <v>20000</v>
      </c>
      <c r="K30" s="4">
        <v>24000</v>
      </c>
      <c r="L30" s="4">
        <v>28000</v>
      </c>
      <c r="M30" s="4">
        <v>32000</v>
      </c>
      <c r="N30" s="4">
        <v>36000</v>
      </c>
      <c r="O30" s="4">
        <v>40000</v>
      </c>
      <c r="P30" s="4">
        <v>48000</v>
      </c>
      <c r="Q30" s="2">
        <f t="shared" si="1"/>
        <v>306400</v>
      </c>
    </row>
    <row r="31" spans="1:17">
      <c r="A31" s="4" t="s">
        <v>57</v>
      </c>
      <c r="B31" s="4">
        <v>6400</v>
      </c>
      <c r="C31" s="4">
        <v>8000</v>
      </c>
      <c r="D31" s="4">
        <v>9600</v>
      </c>
      <c r="E31" s="4">
        <v>11200</v>
      </c>
      <c r="F31" s="4">
        <v>12800</v>
      </c>
      <c r="G31" s="4">
        <v>14400</v>
      </c>
      <c r="H31" s="4">
        <v>16000</v>
      </c>
      <c r="I31" s="4">
        <v>20000</v>
      </c>
      <c r="J31" s="4">
        <v>24000</v>
      </c>
      <c r="K31" s="4">
        <v>28000</v>
      </c>
      <c r="L31" s="4">
        <v>32000</v>
      </c>
      <c r="M31" s="4">
        <v>36000</v>
      </c>
      <c r="N31" s="4">
        <v>40000</v>
      </c>
      <c r="O31" s="4">
        <v>44000</v>
      </c>
      <c r="P31" s="4">
        <v>48000</v>
      </c>
      <c r="Q31" s="2">
        <f t="shared" si="1"/>
        <v>350400</v>
      </c>
    </row>
    <row r="32" spans="1:17">
      <c r="A32" s="4" t="s">
        <v>58</v>
      </c>
      <c r="B32" s="4">
        <v>1500</v>
      </c>
      <c r="C32" s="4">
        <v>1500</v>
      </c>
      <c r="D32" s="4">
        <v>1500</v>
      </c>
      <c r="E32" s="4">
        <v>3000</v>
      </c>
      <c r="F32" s="4">
        <v>3000</v>
      </c>
      <c r="G32" s="4">
        <v>3000</v>
      </c>
      <c r="H32" s="4">
        <v>4500</v>
      </c>
      <c r="I32" s="4">
        <v>4500</v>
      </c>
      <c r="J32" s="4">
        <v>4500</v>
      </c>
      <c r="K32" s="4">
        <v>4500</v>
      </c>
      <c r="L32" s="4">
        <v>7000</v>
      </c>
      <c r="M32" s="4">
        <v>8000</v>
      </c>
      <c r="N32" s="4">
        <v>9000</v>
      </c>
      <c r="O32" s="4">
        <v>10000</v>
      </c>
      <c r="P32" s="4">
        <v>12500</v>
      </c>
      <c r="Q32" s="2">
        <f t="shared" si="1"/>
        <v>78000</v>
      </c>
    </row>
    <row r="33" spans="1:17">
      <c r="A33" s="4" t="s">
        <v>59</v>
      </c>
      <c r="B33" s="4">
        <v>1500</v>
      </c>
      <c r="C33" s="4">
        <v>1500</v>
      </c>
      <c r="D33" s="4">
        <v>1500</v>
      </c>
      <c r="E33" s="4">
        <v>3000</v>
      </c>
      <c r="F33" s="4">
        <v>3000</v>
      </c>
      <c r="G33" s="4">
        <v>3000</v>
      </c>
      <c r="H33" s="4">
        <v>4500</v>
      </c>
      <c r="I33" s="4">
        <v>4500</v>
      </c>
      <c r="J33" s="4">
        <v>4500</v>
      </c>
      <c r="K33" s="4">
        <v>4500</v>
      </c>
      <c r="L33" s="4">
        <v>7000</v>
      </c>
      <c r="M33" s="4">
        <v>8000</v>
      </c>
      <c r="N33" s="4">
        <v>9000</v>
      </c>
      <c r="O33" s="4">
        <v>10000</v>
      </c>
      <c r="P33" s="4">
        <v>12500</v>
      </c>
      <c r="Q33" s="2">
        <f t="shared" si="1"/>
        <v>78000</v>
      </c>
    </row>
    <row r="34" spans="1:17">
      <c r="A34" s="4" t="s">
        <v>60</v>
      </c>
      <c r="B34" s="4">
        <v>1500</v>
      </c>
      <c r="C34" s="4">
        <v>1500</v>
      </c>
      <c r="D34" s="4">
        <v>1500</v>
      </c>
      <c r="E34" s="4">
        <v>3000</v>
      </c>
      <c r="F34" s="4">
        <v>3000</v>
      </c>
      <c r="G34" s="4">
        <v>3000</v>
      </c>
      <c r="H34" s="4">
        <v>4500</v>
      </c>
      <c r="I34" s="4">
        <v>4500</v>
      </c>
      <c r="J34" s="4">
        <v>4500</v>
      </c>
      <c r="K34" s="4">
        <v>4500</v>
      </c>
      <c r="L34" s="4">
        <v>7000</v>
      </c>
      <c r="M34" s="4">
        <v>8000</v>
      </c>
      <c r="N34" s="4">
        <v>9000</v>
      </c>
      <c r="O34" s="4">
        <v>10000</v>
      </c>
      <c r="P34" s="4">
        <v>12500</v>
      </c>
      <c r="Q34" s="2">
        <f t="shared" si="1"/>
        <v>78000</v>
      </c>
    </row>
    <row r="35" spans="1:17">
      <c r="A35" s="4" t="s">
        <v>61</v>
      </c>
      <c r="B35" s="4">
        <v>500</v>
      </c>
      <c r="C35" s="4">
        <v>500</v>
      </c>
      <c r="D35" s="4">
        <v>1000</v>
      </c>
      <c r="E35" s="4">
        <v>1000</v>
      </c>
      <c r="F35" s="4">
        <v>1500</v>
      </c>
      <c r="G35" s="4">
        <v>1500</v>
      </c>
      <c r="H35" s="4">
        <v>2500</v>
      </c>
      <c r="I35" s="4">
        <v>2500</v>
      </c>
      <c r="J35" s="4">
        <v>3500</v>
      </c>
      <c r="K35" s="4">
        <v>3500</v>
      </c>
      <c r="L35" s="4">
        <v>5000</v>
      </c>
      <c r="M35" s="4">
        <v>5000</v>
      </c>
      <c r="N35" s="4">
        <v>5000</v>
      </c>
      <c r="O35" s="4">
        <v>5000</v>
      </c>
      <c r="P35" s="4">
        <v>7500</v>
      </c>
      <c r="Q35" s="2">
        <f t="shared" si="1"/>
        <v>45500</v>
      </c>
    </row>
    <row r="36" spans="1:17">
      <c r="A36" s="4" t="s">
        <v>62</v>
      </c>
      <c r="B36" s="4">
        <v>1500</v>
      </c>
      <c r="C36" s="4">
        <v>2000</v>
      </c>
      <c r="D36" s="4">
        <v>2500</v>
      </c>
      <c r="E36" s="4">
        <v>3000</v>
      </c>
      <c r="F36" s="4">
        <v>3500</v>
      </c>
      <c r="G36" s="4">
        <v>4000</v>
      </c>
      <c r="H36" s="4">
        <v>6000</v>
      </c>
      <c r="I36" s="4">
        <v>7500</v>
      </c>
      <c r="J36" s="4">
        <v>9000</v>
      </c>
      <c r="K36" s="4">
        <v>10500</v>
      </c>
      <c r="L36" s="4">
        <v>12500</v>
      </c>
      <c r="M36" s="4">
        <v>15000</v>
      </c>
      <c r="N36" s="4">
        <v>17500</v>
      </c>
      <c r="O36" s="4">
        <v>20000</v>
      </c>
      <c r="P36" s="4">
        <v>25000</v>
      </c>
      <c r="Q36" s="2">
        <f t="shared" si="1"/>
        <v>139500</v>
      </c>
    </row>
    <row r="37" spans="1:17">
      <c r="A37" s="4" t="s">
        <v>63</v>
      </c>
      <c r="B37" s="4">
        <v>500</v>
      </c>
      <c r="C37" s="4">
        <v>1400</v>
      </c>
      <c r="D37" s="4">
        <v>2100</v>
      </c>
      <c r="E37" s="4">
        <v>2800</v>
      </c>
      <c r="F37" s="4">
        <v>3500</v>
      </c>
      <c r="G37" s="4">
        <v>4200</v>
      </c>
      <c r="H37" s="4">
        <v>4900</v>
      </c>
      <c r="I37" s="4">
        <v>5600</v>
      </c>
      <c r="J37" s="4">
        <v>6300</v>
      </c>
      <c r="K37" s="4">
        <v>7000</v>
      </c>
      <c r="L37" s="4">
        <v>8400</v>
      </c>
      <c r="M37" s="4">
        <v>9800</v>
      </c>
      <c r="N37" s="4">
        <v>11200</v>
      </c>
      <c r="O37" s="4">
        <v>12600</v>
      </c>
      <c r="P37" s="4">
        <v>14000</v>
      </c>
      <c r="Q37" s="2">
        <f t="shared" si="1"/>
        <v>94300</v>
      </c>
    </row>
    <row r="38" spans="1:17">
      <c r="A38" s="4" t="s">
        <v>64</v>
      </c>
      <c r="B38" s="4">
        <v>1500</v>
      </c>
      <c r="C38" s="4">
        <v>1500</v>
      </c>
      <c r="D38" s="4">
        <v>1500</v>
      </c>
      <c r="E38" s="4">
        <v>3000</v>
      </c>
      <c r="F38" s="4">
        <v>3000</v>
      </c>
      <c r="G38" s="4">
        <v>3500</v>
      </c>
      <c r="H38" s="4">
        <v>4000</v>
      </c>
      <c r="I38" s="4">
        <v>4500</v>
      </c>
      <c r="J38" s="4">
        <v>5000</v>
      </c>
      <c r="K38" s="4">
        <v>6000</v>
      </c>
      <c r="L38" s="4">
        <v>7000</v>
      </c>
      <c r="M38" s="4">
        <v>8000</v>
      </c>
      <c r="N38" s="4">
        <v>10000</v>
      </c>
      <c r="O38" s="4">
        <v>12000</v>
      </c>
      <c r="P38" s="4">
        <v>15000</v>
      </c>
      <c r="Q38" s="2">
        <f t="shared" si="1"/>
        <v>85500</v>
      </c>
    </row>
    <row r="39" spans="1:17">
      <c r="A39" s="3" t="s">
        <v>65</v>
      </c>
      <c r="B39" s="4">
        <v>4000</v>
      </c>
      <c r="C39" s="4">
        <v>6000</v>
      </c>
      <c r="D39" s="4">
        <v>10000</v>
      </c>
      <c r="E39" s="4">
        <v>14000</v>
      </c>
      <c r="F39" s="4">
        <v>16000</v>
      </c>
      <c r="G39" s="4">
        <v>18000</v>
      </c>
      <c r="H39" s="4">
        <v>20000</v>
      </c>
      <c r="I39" s="4">
        <v>24000</v>
      </c>
      <c r="J39" s="4">
        <v>28000</v>
      </c>
      <c r="K39" s="4">
        <v>35000</v>
      </c>
      <c r="L39" s="4">
        <v>45000</v>
      </c>
      <c r="M39" s="4">
        <v>50000</v>
      </c>
      <c r="N39" s="4">
        <v>55000</v>
      </c>
      <c r="O39" s="4">
        <v>62000</v>
      </c>
      <c r="P39" s="4">
        <v>75000</v>
      </c>
      <c r="Q39" s="2">
        <f t="shared" si="1"/>
        <v>462000</v>
      </c>
    </row>
    <row r="40" spans="1:17">
      <c r="A40" s="2" t="s">
        <v>66</v>
      </c>
      <c r="B40" s="2">
        <v>6000</v>
      </c>
      <c r="C40" s="2">
        <v>6000</v>
      </c>
      <c r="D40" s="2">
        <v>6000</v>
      </c>
      <c r="E40" s="2">
        <v>10000</v>
      </c>
      <c r="F40" s="2">
        <v>15000</v>
      </c>
      <c r="G40" s="2">
        <v>20000</v>
      </c>
      <c r="H40" s="2">
        <v>25000</v>
      </c>
      <c r="I40" s="2">
        <v>35000</v>
      </c>
      <c r="J40" s="2">
        <v>40000</v>
      </c>
      <c r="K40" s="2">
        <v>50000</v>
      </c>
      <c r="L40" s="2">
        <v>60000</v>
      </c>
      <c r="M40" s="2">
        <v>70000</v>
      </c>
      <c r="N40" s="2">
        <v>80000</v>
      </c>
      <c r="O40" s="2">
        <v>90000</v>
      </c>
      <c r="P40" s="2">
        <v>100000</v>
      </c>
      <c r="Q40" s="2">
        <f t="shared" si="1"/>
        <v>613000</v>
      </c>
    </row>
    <row r="41" spans="1:17">
      <c r="A41" s="2" t="s">
        <v>68</v>
      </c>
      <c r="B41" s="2">
        <v>1000</v>
      </c>
      <c r="C41" s="2">
        <v>2000</v>
      </c>
      <c r="D41" s="2">
        <v>5000</v>
      </c>
      <c r="E41" s="2">
        <v>6000</v>
      </c>
      <c r="F41" s="2">
        <v>8000</v>
      </c>
      <c r="G41" s="2">
        <v>10000</v>
      </c>
      <c r="H41" s="2">
        <v>20000</v>
      </c>
      <c r="I41" s="2">
        <v>30000</v>
      </c>
      <c r="J41" s="2">
        <v>40000</v>
      </c>
      <c r="K41" s="2">
        <v>50000</v>
      </c>
      <c r="Q41" s="2">
        <f t="shared" si="1"/>
        <v>172000</v>
      </c>
    </row>
    <row r="42" spans="1:17">
      <c r="A42" s="2" t="s">
        <v>67</v>
      </c>
      <c r="B42" s="2">
        <v>5600</v>
      </c>
      <c r="C42" s="2">
        <v>8400</v>
      </c>
      <c r="D42" s="2">
        <v>11200</v>
      </c>
      <c r="E42" s="2">
        <v>14000</v>
      </c>
      <c r="F42" s="2">
        <v>16800</v>
      </c>
      <c r="G42" s="2">
        <v>19600</v>
      </c>
      <c r="H42" s="2">
        <v>23800</v>
      </c>
      <c r="I42" s="2">
        <v>28000</v>
      </c>
      <c r="J42" s="2">
        <v>32200</v>
      </c>
      <c r="K42" s="2">
        <v>36400</v>
      </c>
      <c r="Q42" s="2">
        <f t="shared" si="1"/>
        <v>196000</v>
      </c>
    </row>
    <row r="43" spans="1:17">
      <c r="A43" s="4" t="s">
        <v>52</v>
      </c>
      <c r="B43" s="4">
        <v>1000</v>
      </c>
      <c r="C43" s="4">
        <v>1500</v>
      </c>
      <c r="D43" s="4">
        <v>2000</v>
      </c>
      <c r="E43" s="4">
        <v>2500</v>
      </c>
      <c r="F43" s="4">
        <v>2500</v>
      </c>
      <c r="G43" s="4">
        <v>2500</v>
      </c>
      <c r="H43" s="4">
        <v>2500</v>
      </c>
      <c r="I43" s="4">
        <v>2500</v>
      </c>
      <c r="Q43" s="2">
        <f t="shared" si="1"/>
        <v>17000</v>
      </c>
    </row>
    <row r="44" spans="1:17">
      <c r="A44" s="4" t="s">
        <v>61</v>
      </c>
      <c r="B44" s="4">
        <v>500</v>
      </c>
      <c r="C44" s="4">
        <v>500</v>
      </c>
      <c r="D44" s="4">
        <v>1000</v>
      </c>
      <c r="E44" s="4">
        <v>1000</v>
      </c>
      <c r="F44" s="4">
        <v>1500</v>
      </c>
      <c r="G44" s="4">
        <v>1500</v>
      </c>
      <c r="H44" s="4">
        <v>2500</v>
      </c>
      <c r="I44" s="4">
        <v>2500</v>
      </c>
      <c r="J44" s="4">
        <v>3500</v>
      </c>
      <c r="K44" s="4">
        <v>3500</v>
      </c>
      <c r="L44" s="4">
        <v>5000</v>
      </c>
      <c r="M44" s="4">
        <v>5000</v>
      </c>
      <c r="N44" s="4">
        <v>5000</v>
      </c>
      <c r="O44" s="4">
        <v>5000</v>
      </c>
      <c r="P44" s="4">
        <v>7500</v>
      </c>
      <c r="Q44" s="2">
        <f t="shared" si="1"/>
        <v>45500</v>
      </c>
    </row>
    <row r="45" spans="1:17">
      <c r="A45" s="4" t="s">
        <v>69</v>
      </c>
      <c r="B45" s="4">
        <v>1400</v>
      </c>
      <c r="C45" s="4">
        <v>4200</v>
      </c>
      <c r="D45" s="4">
        <v>7000</v>
      </c>
      <c r="E45" s="4">
        <v>9800</v>
      </c>
      <c r="F45" s="4">
        <v>12600</v>
      </c>
      <c r="G45" s="4">
        <v>15400</v>
      </c>
      <c r="H45" s="4">
        <v>16800</v>
      </c>
      <c r="I45" s="4">
        <v>18200</v>
      </c>
      <c r="J45" s="4">
        <v>19600</v>
      </c>
      <c r="K45" s="4">
        <v>21000</v>
      </c>
      <c r="L45" s="4">
        <v>23800</v>
      </c>
      <c r="M45" s="4">
        <v>25200</v>
      </c>
      <c r="N45" s="4">
        <v>26600</v>
      </c>
      <c r="O45" s="4">
        <v>28000</v>
      </c>
      <c r="P45" s="4">
        <v>35000</v>
      </c>
      <c r="Q45" s="2">
        <f t="shared" si="1"/>
        <v>264600</v>
      </c>
    </row>
    <row r="46" spans="1:17">
      <c r="A46" s="4" t="s">
        <v>70</v>
      </c>
      <c r="B46" s="4">
        <v>2800</v>
      </c>
      <c r="C46" s="4">
        <v>2800</v>
      </c>
      <c r="D46" s="4">
        <v>2800</v>
      </c>
      <c r="E46" s="4">
        <v>11200</v>
      </c>
      <c r="F46" s="4">
        <v>11200</v>
      </c>
      <c r="G46" s="4">
        <v>11200</v>
      </c>
      <c r="H46" s="4">
        <v>19600</v>
      </c>
      <c r="I46" s="4">
        <v>19600</v>
      </c>
      <c r="J46" s="4">
        <v>19600</v>
      </c>
      <c r="K46" s="4">
        <v>19600</v>
      </c>
      <c r="L46" s="4">
        <v>25200</v>
      </c>
      <c r="M46" s="4">
        <v>25200</v>
      </c>
      <c r="N46" s="4">
        <v>25200</v>
      </c>
      <c r="O46" s="4">
        <v>25200</v>
      </c>
      <c r="P46" s="4">
        <v>28000</v>
      </c>
      <c r="Q46" s="2">
        <f t="shared" si="1"/>
        <v>249200</v>
      </c>
    </row>
    <row r="47" spans="1:17">
      <c r="A47" s="4" t="s">
        <v>72</v>
      </c>
      <c r="B47" s="4">
        <v>1400</v>
      </c>
      <c r="C47" s="4">
        <v>2800</v>
      </c>
      <c r="D47" s="4">
        <v>4200</v>
      </c>
      <c r="E47" s="4">
        <v>7000</v>
      </c>
      <c r="F47" s="4">
        <v>9800</v>
      </c>
      <c r="G47" s="4">
        <v>11200</v>
      </c>
      <c r="H47" s="4">
        <v>14000</v>
      </c>
      <c r="I47" s="4">
        <v>15400</v>
      </c>
      <c r="J47" s="4">
        <v>18200</v>
      </c>
      <c r="K47" s="4">
        <v>21000</v>
      </c>
      <c r="L47" s="4">
        <v>23800</v>
      </c>
      <c r="M47" s="4">
        <v>25200</v>
      </c>
      <c r="N47" s="4">
        <v>26600</v>
      </c>
      <c r="O47" s="4">
        <v>28000</v>
      </c>
      <c r="P47" s="4">
        <v>33600</v>
      </c>
      <c r="Q47" s="2">
        <f t="shared" si="1"/>
        <v>242200</v>
      </c>
    </row>
    <row r="48" spans="1:17">
      <c r="A48" s="4" t="s">
        <v>71</v>
      </c>
      <c r="B48" s="4">
        <v>4200</v>
      </c>
      <c r="C48" s="4">
        <v>4200</v>
      </c>
      <c r="D48" s="4">
        <v>8400</v>
      </c>
      <c r="E48" s="4">
        <v>8400</v>
      </c>
      <c r="F48" s="4">
        <v>12600</v>
      </c>
      <c r="G48" s="4">
        <v>12600</v>
      </c>
      <c r="H48" s="4">
        <v>16800</v>
      </c>
      <c r="I48" s="4">
        <v>16800</v>
      </c>
      <c r="J48" s="4">
        <v>16800</v>
      </c>
      <c r="K48" s="4">
        <v>16800</v>
      </c>
      <c r="L48" s="4">
        <v>21000</v>
      </c>
      <c r="M48" s="4">
        <v>21000</v>
      </c>
      <c r="N48" s="4">
        <v>21000</v>
      </c>
      <c r="O48" s="4">
        <v>21000</v>
      </c>
      <c r="P48" s="4">
        <v>28000</v>
      </c>
      <c r="Q48" s="2">
        <f t="shared" si="1"/>
        <v>229600</v>
      </c>
    </row>
    <row r="49" spans="1:17" s="4" customFormat="1">
      <c r="A49" s="3" t="s">
        <v>73</v>
      </c>
      <c r="B49" s="4">
        <v>2600</v>
      </c>
      <c r="C49" s="4">
        <v>5200</v>
      </c>
      <c r="D49" s="4">
        <v>7800</v>
      </c>
      <c r="E49" s="4">
        <v>10400</v>
      </c>
      <c r="F49" s="4">
        <v>13000</v>
      </c>
      <c r="G49" s="4">
        <v>15600</v>
      </c>
      <c r="H49" s="4">
        <v>26000</v>
      </c>
      <c r="I49" s="4">
        <v>31200</v>
      </c>
      <c r="J49" s="4">
        <v>36400</v>
      </c>
      <c r="K49" s="4">
        <v>41600</v>
      </c>
      <c r="L49" s="4">
        <v>52000</v>
      </c>
      <c r="M49" s="4">
        <v>59800</v>
      </c>
      <c r="N49" s="4">
        <v>70200</v>
      </c>
      <c r="O49" s="4">
        <v>78000</v>
      </c>
      <c r="P49" s="4">
        <v>91000</v>
      </c>
      <c r="Q49" s="4">
        <f t="shared" si="1"/>
        <v>540800</v>
      </c>
    </row>
    <row r="50" spans="1:17">
      <c r="A50" s="4" t="s">
        <v>74</v>
      </c>
      <c r="B50" s="4">
        <v>13000</v>
      </c>
      <c r="C50" s="4">
        <v>15600</v>
      </c>
      <c r="D50" s="4">
        <v>18200</v>
      </c>
      <c r="E50" s="4">
        <v>20800</v>
      </c>
      <c r="F50" s="4">
        <v>23400</v>
      </c>
      <c r="G50" s="4">
        <v>26000</v>
      </c>
      <c r="H50" s="4">
        <v>39000</v>
      </c>
      <c r="I50" s="4">
        <v>39000</v>
      </c>
      <c r="J50" s="4">
        <v>39000</v>
      </c>
      <c r="K50" s="4">
        <v>39000</v>
      </c>
      <c r="L50" s="4">
        <v>52000</v>
      </c>
      <c r="M50" s="4">
        <v>65000</v>
      </c>
      <c r="N50" s="4">
        <v>78000</v>
      </c>
      <c r="O50" s="4">
        <v>91000</v>
      </c>
      <c r="P50" s="4">
        <v>104000</v>
      </c>
      <c r="Q50" s="2">
        <f t="shared" si="1"/>
        <v>663000</v>
      </c>
    </row>
    <row r="51" spans="1:17">
      <c r="A51" s="4" t="s">
        <v>75</v>
      </c>
      <c r="B51" s="4">
        <v>27200</v>
      </c>
      <c r="C51" s="4">
        <v>27200</v>
      </c>
      <c r="D51" s="4">
        <v>27600</v>
      </c>
      <c r="E51" s="4">
        <v>41500</v>
      </c>
      <c r="F51" s="4">
        <v>41900</v>
      </c>
      <c r="G51" s="4">
        <v>42100</v>
      </c>
      <c r="H51" s="4">
        <v>50800</v>
      </c>
      <c r="I51" s="4">
        <v>59100</v>
      </c>
      <c r="J51" s="4">
        <v>67400</v>
      </c>
      <c r="K51" s="4">
        <v>75700</v>
      </c>
      <c r="L51" s="4">
        <v>84400</v>
      </c>
      <c r="M51" s="4">
        <v>111600</v>
      </c>
      <c r="N51" s="4">
        <v>138800</v>
      </c>
      <c r="O51" s="4">
        <v>166000</v>
      </c>
      <c r="P51" s="4">
        <v>194000</v>
      </c>
      <c r="Q51" s="2">
        <f t="shared" si="1"/>
        <v>1155300</v>
      </c>
    </row>
    <row r="52" spans="1:17">
      <c r="A52" s="4" t="s">
        <v>0</v>
      </c>
      <c r="B52" s="4">
        <v>200</v>
      </c>
      <c r="C52" s="4">
        <v>800</v>
      </c>
      <c r="D52" s="4">
        <v>800</v>
      </c>
      <c r="E52" s="4">
        <v>800</v>
      </c>
      <c r="F52" s="4">
        <v>1000</v>
      </c>
      <c r="G52" s="4">
        <v>1200</v>
      </c>
      <c r="H52" s="4">
        <v>1400</v>
      </c>
      <c r="I52" s="4">
        <v>1600</v>
      </c>
      <c r="J52" s="4">
        <v>2000</v>
      </c>
      <c r="K52" s="4">
        <v>2400</v>
      </c>
      <c r="L52" s="4">
        <v>4000</v>
      </c>
      <c r="M52" s="4">
        <v>4400</v>
      </c>
      <c r="N52" s="4">
        <v>4800</v>
      </c>
      <c r="O52" s="4">
        <v>5200</v>
      </c>
      <c r="P52" s="4">
        <v>6000</v>
      </c>
      <c r="Q52" s="2">
        <f t="shared" si="1"/>
        <v>36600</v>
      </c>
    </row>
    <row r="53" spans="1:17">
      <c r="A53" s="4" t="s">
        <v>7</v>
      </c>
      <c r="B53" s="4">
        <v>600</v>
      </c>
      <c r="C53" s="4">
        <v>800</v>
      </c>
      <c r="D53" s="4">
        <v>800</v>
      </c>
      <c r="E53" s="4">
        <v>800</v>
      </c>
      <c r="F53" s="4">
        <v>1000</v>
      </c>
      <c r="G53" s="4">
        <v>1200</v>
      </c>
      <c r="H53" s="4">
        <v>1400</v>
      </c>
      <c r="I53" s="4">
        <v>1600</v>
      </c>
      <c r="J53" s="4">
        <v>2000</v>
      </c>
      <c r="K53" s="4">
        <v>2400</v>
      </c>
      <c r="L53" s="4">
        <v>3600</v>
      </c>
      <c r="M53" s="4">
        <v>4000</v>
      </c>
      <c r="N53" s="4">
        <v>4400</v>
      </c>
      <c r="O53" s="4">
        <v>4800</v>
      </c>
      <c r="P53" s="4">
        <v>6000</v>
      </c>
      <c r="Q53" s="2">
        <f t="shared" si="1"/>
        <v>35400</v>
      </c>
    </row>
    <row r="54" spans="1:17">
      <c r="A54" s="4" t="s">
        <v>10</v>
      </c>
      <c r="B54" s="4">
        <v>200</v>
      </c>
      <c r="C54" s="4">
        <v>600</v>
      </c>
      <c r="D54" s="4">
        <v>600</v>
      </c>
      <c r="E54" s="4">
        <v>1000</v>
      </c>
      <c r="F54" s="4">
        <v>1000</v>
      </c>
      <c r="G54" s="4">
        <v>1000</v>
      </c>
      <c r="H54" s="4">
        <v>1600</v>
      </c>
      <c r="I54" s="4">
        <v>2000</v>
      </c>
      <c r="J54" s="4">
        <v>2400</v>
      </c>
      <c r="K54" s="4">
        <v>3000</v>
      </c>
      <c r="L54" s="4">
        <v>4000</v>
      </c>
      <c r="M54" s="4">
        <v>4600</v>
      </c>
      <c r="N54" s="4">
        <v>5400</v>
      </c>
      <c r="O54" s="4">
        <v>6000</v>
      </c>
      <c r="P54" s="4">
        <v>7000</v>
      </c>
      <c r="Q54" s="2">
        <f t="shared" si="1"/>
        <v>40400</v>
      </c>
    </row>
    <row r="55" spans="1:17">
      <c r="A55" s="4" t="s">
        <v>15</v>
      </c>
      <c r="B55" s="4">
        <v>200</v>
      </c>
      <c r="C55" s="4">
        <v>200</v>
      </c>
      <c r="D55" s="4">
        <v>600</v>
      </c>
      <c r="E55" s="4">
        <v>1000</v>
      </c>
      <c r="F55" s="4">
        <v>1400</v>
      </c>
      <c r="G55" s="4">
        <v>1600</v>
      </c>
      <c r="H55" s="4">
        <v>2000</v>
      </c>
      <c r="I55" s="4">
        <v>2400</v>
      </c>
      <c r="J55" s="4">
        <v>2800</v>
      </c>
      <c r="K55" s="4">
        <v>3200</v>
      </c>
      <c r="L55" s="4">
        <v>4000</v>
      </c>
      <c r="M55" s="4">
        <v>4400</v>
      </c>
      <c r="N55" s="4">
        <v>4800</v>
      </c>
      <c r="O55" s="4">
        <v>5200</v>
      </c>
      <c r="P55" s="4">
        <v>6000</v>
      </c>
      <c r="Q55" s="2">
        <f t="shared" si="1"/>
        <v>39800</v>
      </c>
    </row>
    <row r="56" spans="1:17">
      <c r="A56" s="4" t="s">
        <v>19</v>
      </c>
      <c r="B56" s="4">
        <v>300</v>
      </c>
      <c r="C56" s="4">
        <v>300</v>
      </c>
      <c r="D56" s="4">
        <v>300</v>
      </c>
      <c r="E56" s="4">
        <v>300</v>
      </c>
      <c r="F56" s="4">
        <v>400</v>
      </c>
      <c r="G56" s="4">
        <v>500</v>
      </c>
      <c r="H56" s="4">
        <v>600</v>
      </c>
      <c r="I56" s="4">
        <v>700</v>
      </c>
      <c r="J56" s="4">
        <v>800</v>
      </c>
      <c r="K56" s="4">
        <v>1000</v>
      </c>
      <c r="L56" s="4">
        <v>1200</v>
      </c>
      <c r="M56" s="4">
        <v>1400</v>
      </c>
      <c r="N56" s="4">
        <v>1600</v>
      </c>
      <c r="O56" s="4">
        <v>1800</v>
      </c>
      <c r="P56" s="4">
        <v>2000</v>
      </c>
      <c r="Q56" s="2">
        <f t="shared" si="1"/>
        <v>13200</v>
      </c>
    </row>
    <row r="57" spans="1:17">
      <c r="A57" s="3" t="s">
        <v>78</v>
      </c>
      <c r="B57" s="4">
        <v>3600</v>
      </c>
      <c r="C57" s="4">
        <v>3600</v>
      </c>
      <c r="D57" s="4">
        <v>3600</v>
      </c>
      <c r="E57" s="4">
        <v>6000</v>
      </c>
      <c r="F57" s="4">
        <v>6000</v>
      </c>
      <c r="G57" s="4">
        <v>6000</v>
      </c>
      <c r="H57" s="4">
        <v>8400</v>
      </c>
      <c r="I57" s="4">
        <v>8400</v>
      </c>
      <c r="J57" s="4">
        <v>8400</v>
      </c>
      <c r="K57" s="4">
        <v>8400</v>
      </c>
      <c r="L57" s="4">
        <v>12000</v>
      </c>
      <c r="M57" s="4">
        <v>18000</v>
      </c>
      <c r="N57" s="4">
        <v>24000</v>
      </c>
      <c r="O57" s="4">
        <v>30000</v>
      </c>
      <c r="P57" s="4">
        <v>36000</v>
      </c>
      <c r="Q57" s="2">
        <f t="shared" si="1"/>
        <v>182400</v>
      </c>
    </row>
    <row r="58" spans="1:17">
      <c r="A58" s="2" t="s">
        <v>79</v>
      </c>
      <c r="B58" s="4">
        <v>3600</v>
      </c>
      <c r="C58" s="4">
        <v>3600</v>
      </c>
      <c r="D58" s="4">
        <v>6000</v>
      </c>
      <c r="E58" s="4">
        <v>6000</v>
      </c>
      <c r="F58" s="4">
        <v>8400</v>
      </c>
      <c r="G58" s="4">
        <v>8400</v>
      </c>
      <c r="H58" s="4">
        <v>12000</v>
      </c>
      <c r="I58" s="4">
        <v>12000</v>
      </c>
      <c r="J58" s="4">
        <v>12000</v>
      </c>
      <c r="K58" s="4">
        <v>12000</v>
      </c>
      <c r="L58" s="4">
        <v>18000</v>
      </c>
      <c r="M58" s="4">
        <v>18000</v>
      </c>
      <c r="N58" s="4">
        <v>18000</v>
      </c>
      <c r="O58" s="4">
        <v>24000</v>
      </c>
      <c r="P58" s="4">
        <v>30000</v>
      </c>
      <c r="Q58" s="2">
        <f t="shared" si="1"/>
        <v>192000</v>
      </c>
    </row>
    <row r="59" spans="1:17">
      <c r="A59" s="2" t="s">
        <v>80</v>
      </c>
      <c r="B59" s="4">
        <v>3000</v>
      </c>
      <c r="C59" s="4">
        <v>3000</v>
      </c>
      <c r="D59" s="4">
        <v>3000</v>
      </c>
      <c r="E59" s="4">
        <v>5000</v>
      </c>
      <c r="F59" s="4">
        <v>5000</v>
      </c>
      <c r="G59" s="4">
        <v>5000</v>
      </c>
      <c r="H59" s="4">
        <v>7000</v>
      </c>
      <c r="I59" s="4">
        <v>7000</v>
      </c>
      <c r="J59" s="4">
        <v>7000</v>
      </c>
      <c r="K59" s="4">
        <v>7000</v>
      </c>
      <c r="L59" s="4">
        <v>10000</v>
      </c>
      <c r="M59" s="4">
        <v>10000</v>
      </c>
      <c r="N59" s="4">
        <v>10000</v>
      </c>
      <c r="O59" s="4">
        <v>10000</v>
      </c>
      <c r="P59" s="4">
        <v>15000</v>
      </c>
      <c r="Q59" s="2">
        <f t="shared" si="1"/>
        <v>107000</v>
      </c>
    </row>
    <row r="60" spans="1:17">
      <c r="A60" s="2" t="s">
        <v>81</v>
      </c>
      <c r="B60" s="4">
        <v>3000</v>
      </c>
      <c r="C60" s="4">
        <v>3000</v>
      </c>
      <c r="D60" s="4">
        <v>3000</v>
      </c>
      <c r="E60" s="4">
        <v>5000</v>
      </c>
      <c r="F60" s="4">
        <v>5000</v>
      </c>
      <c r="G60" s="4">
        <v>5000</v>
      </c>
      <c r="H60" s="4">
        <v>7000</v>
      </c>
      <c r="I60" s="4">
        <v>7000</v>
      </c>
      <c r="J60" s="4">
        <v>7000</v>
      </c>
      <c r="K60" s="4">
        <v>7000</v>
      </c>
      <c r="L60" s="4">
        <v>10000</v>
      </c>
      <c r="M60" s="4">
        <v>10000</v>
      </c>
      <c r="N60" s="4">
        <v>10000</v>
      </c>
      <c r="O60" s="4">
        <v>15000</v>
      </c>
      <c r="P60" s="4">
        <v>20000</v>
      </c>
      <c r="Q60" s="2">
        <f t="shared" si="1"/>
        <v>117000</v>
      </c>
    </row>
    <row r="61" spans="1:17">
      <c r="A61" s="2" t="s">
        <v>82</v>
      </c>
      <c r="B61" s="4">
        <v>3000</v>
      </c>
      <c r="C61" s="4">
        <v>5000</v>
      </c>
      <c r="D61" s="4">
        <v>6000</v>
      </c>
      <c r="E61" s="4">
        <v>8000</v>
      </c>
      <c r="F61" s="4">
        <v>10000</v>
      </c>
      <c r="G61" s="4">
        <v>12000</v>
      </c>
      <c r="H61" s="4">
        <v>13000</v>
      </c>
      <c r="I61" s="4">
        <v>15000</v>
      </c>
      <c r="J61" s="4">
        <v>18000</v>
      </c>
      <c r="K61" s="4">
        <v>24000</v>
      </c>
      <c r="L61" s="4">
        <v>32000</v>
      </c>
      <c r="M61" s="4">
        <v>36000</v>
      </c>
      <c r="N61" s="4">
        <v>41000</v>
      </c>
      <c r="O61" s="4">
        <v>45000</v>
      </c>
      <c r="P61" s="4">
        <v>60000</v>
      </c>
      <c r="Q61" s="2">
        <f t="shared" si="1"/>
        <v>328000</v>
      </c>
    </row>
    <row r="62" spans="1:17">
      <c r="A62" s="2" t="s">
        <v>83</v>
      </c>
      <c r="B62" s="4">
        <v>4000</v>
      </c>
      <c r="C62" s="4">
        <v>6000</v>
      </c>
      <c r="D62" s="4">
        <v>8000</v>
      </c>
      <c r="E62" s="4">
        <v>13000</v>
      </c>
      <c r="F62" s="4">
        <v>16000</v>
      </c>
      <c r="G62" s="4">
        <v>20000</v>
      </c>
      <c r="H62" s="4">
        <v>24000</v>
      </c>
      <c r="I62" s="4">
        <v>28000</v>
      </c>
      <c r="J62" s="4">
        <v>33000</v>
      </c>
      <c r="K62" s="4">
        <v>37000</v>
      </c>
      <c r="L62" s="4">
        <v>41000</v>
      </c>
      <c r="M62" s="4">
        <v>45000</v>
      </c>
      <c r="N62" s="4">
        <v>49000</v>
      </c>
      <c r="O62" s="4">
        <v>54000</v>
      </c>
      <c r="P62" s="4">
        <v>70000</v>
      </c>
      <c r="Q62" s="2">
        <f t="shared" si="1"/>
        <v>448000</v>
      </c>
    </row>
    <row r="63" spans="1:17">
      <c r="A63" s="2" t="s">
        <v>84</v>
      </c>
      <c r="B63" s="4">
        <v>4000</v>
      </c>
      <c r="C63" s="4">
        <v>7000</v>
      </c>
      <c r="D63" s="4">
        <v>10000</v>
      </c>
      <c r="E63" s="4">
        <v>12000</v>
      </c>
      <c r="F63" s="4">
        <v>15000</v>
      </c>
      <c r="G63" s="4">
        <v>18000</v>
      </c>
      <c r="H63" s="4">
        <v>20000</v>
      </c>
      <c r="I63" s="4">
        <v>23000</v>
      </c>
      <c r="J63" s="4">
        <v>25000</v>
      </c>
      <c r="K63" s="4">
        <v>28000</v>
      </c>
      <c r="L63" s="4">
        <v>30000</v>
      </c>
      <c r="M63" s="4">
        <v>32000</v>
      </c>
      <c r="N63" s="4">
        <v>35000</v>
      </c>
      <c r="O63" s="4">
        <v>40000</v>
      </c>
      <c r="P63" s="4">
        <v>48000</v>
      </c>
      <c r="Q63" s="2">
        <f t="shared" si="1"/>
        <v>347000</v>
      </c>
    </row>
    <row r="64" spans="1:17">
      <c r="A64" s="2" t="s">
        <v>85</v>
      </c>
      <c r="B64" s="4">
        <v>8000</v>
      </c>
      <c r="C64" s="4">
        <v>10000</v>
      </c>
      <c r="D64" s="4">
        <v>12000</v>
      </c>
      <c r="E64" s="4">
        <v>14000</v>
      </c>
      <c r="F64" s="4">
        <v>16000</v>
      </c>
      <c r="G64" s="4">
        <v>18000</v>
      </c>
      <c r="H64" s="4">
        <v>21000</v>
      </c>
      <c r="I64" s="4">
        <v>24000</v>
      </c>
      <c r="J64" s="4">
        <v>27000</v>
      </c>
      <c r="K64" s="4">
        <v>30000</v>
      </c>
      <c r="L64" s="4">
        <v>34000</v>
      </c>
      <c r="M64" s="4">
        <v>38000</v>
      </c>
      <c r="N64" s="4">
        <v>42000</v>
      </c>
      <c r="O64" s="4">
        <v>46000</v>
      </c>
      <c r="P64" s="4">
        <v>50000</v>
      </c>
      <c r="Q64" s="2">
        <f t="shared" si="1"/>
        <v>390000</v>
      </c>
    </row>
    <row r="65" spans="1:17">
      <c r="A65" s="2" t="s">
        <v>86</v>
      </c>
      <c r="B65" s="4">
        <v>3000</v>
      </c>
      <c r="C65" s="4">
        <v>4000</v>
      </c>
      <c r="D65" s="4">
        <v>5000</v>
      </c>
      <c r="E65" s="4">
        <v>6000</v>
      </c>
      <c r="F65" s="4">
        <v>7000</v>
      </c>
      <c r="G65" s="4">
        <v>8000</v>
      </c>
      <c r="H65" s="4">
        <v>9000</v>
      </c>
      <c r="I65" s="4">
        <v>10000</v>
      </c>
      <c r="J65" s="4">
        <v>11000</v>
      </c>
      <c r="K65" s="4">
        <v>12000</v>
      </c>
      <c r="L65" s="4">
        <v>13000</v>
      </c>
      <c r="M65" s="4">
        <v>15000</v>
      </c>
      <c r="N65" s="4">
        <v>17000</v>
      </c>
      <c r="O65" s="4">
        <v>20000</v>
      </c>
      <c r="P65" s="4">
        <v>25000</v>
      </c>
      <c r="Q65" s="2">
        <f t="shared" si="1"/>
        <v>165000</v>
      </c>
    </row>
    <row r="66" spans="1:17">
      <c r="A66" s="2" t="s">
        <v>87</v>
      </c>
      <c r="B66" s="4">
        <v>2100</v>
      </c>
      <c r="C66" s="4">
        <v>2100</v>
      </c>
      <c r="D66" s="4">
        <v>2100</v>
      </c>
      <c r="E66" s="4">
        <v>3500</v>
      </c>
      <c r="F66" s="4">
        <v>3500</v>
      </c>
      <c r="G66" s="4">
        <v>3500</v>
      </c>
      <c r="H66" s="4">
        <v>4200</v>
      </c>
      <c r="I66" s="4">
        <v>4900</v>
      </c>
      <c r="J66" s="4">
        <v>5600</v>
      </c>
      <c r="K66" s="4">
        <v>6300</v>
      </c>
      <c r="L66" s="4">
        <v>7000</v>
      </c>
      <c r="M66" s="4">
        <v>7700</v>
      </c>
      <c r="N66" s="4">
        <v>8400</v>
      </c>
      <c r="O66" s="4">
        <v>9100</v>
      </c>
      <c r="P66" s="4">
        <v>10500</v>
      </c>
      <c r="Q66" s="2">
        <f t="shared" si="1"/>
        <v>80500</v>
      </c>
    </row>
    <row r="67" spans="1:17">
      <c r="A67" s="2" t="s">
        <v>88</v>
      </c>
      <c r="B67" s="4">
        <v>2100</v>
      </c>
      <c r="C67" s="4">
        <v>2100</v>
      </c>
      <c r="D67" s="4">
        <v>2100</v>
      </c>
      <c r="E67" s="4">
        <v>3500</v>
      </c>
      <c r="F67" s="4">
        <v>3500</v>
      </c>
      <c r="G67" s="4">
        <v>3500</v>
      </c>
      <c r="H67" s="4">
        <v>4200</v>
      </c>
      <c r="I67" s="4">
        <v>4900</v>
      </c>
      <c r="J67" s="4">
        <v>5600</v>
      </c>
      <c r="K67" s="4">
        <v>6300</v>
      </c>
      <c r="L67" s="4">
        <v>7000</v>
      </c>
      <c r="M67" s="4">
        <v>7700</v>
      </c>
      <c r="N67" s="4">
        <v>8400</v>
      </c>
      <c r="O67" s="4">
        <v>9100</v>
      </c>
      <c r="P67" s="4">
        <v>10500</v>
      </c>
      <c r="Q67" s="2">
        <f t="shared" si="1"/>
        <v>80500</v>
      </c>
    </row>
    <row r="68" spans="1:17">
      <c r="A68" s="2" t="s">
        <v>89</v>
      </c>
      <c r="B68" s="4">
        <v>2100</v>
      </c>
      <c r="C68" s="4">
        <v>2100</v>
      </c>
      <c r="D68" s="4">
        <v>2100</v>
      </c>
      <c r="E68" s="4">
        <v>3500</v>
      </c>
      <c r="F68" s="4">
        <v>3500</v>
      </c>
      <c r="G68" s="4">
        <v>3500</v>
      </c>
      <c r="H68" s="4">
        <v>4200</v>
      </c>
      <c r="I68" s="4">
        <v>4900</v>
      </c>
      <c r="J68" s="4">
        <v>5600</v>
      </c>
      <c r="K68" s="4">
        <v>6300</v>
      </c>
      <c r="L68" s="4">
        <v>7000</v>
      </c>
      <c r="M68" s="4">
        <v>7700</v>
      </c>
      <c r="N68" s="4">
        <v>8400</v>
      </c>
      <c r="O68" s="4">
        <v>9100</v>
      </c>
      <c r="P68" s="4">
        <v>10500</v>
      </c>
      <c r="Q68" s="2">
        <f t="shared" ref="Q68:Q130" si="2">SUM(B68:P68)</f>
        <v>80500</v>
      </c>
    </row>
    <row r="69" spans="1:17">
      <c r="A69" s="2" t="s">
        <v>90</v>
      </c>
      <c r="B69" s="4">
        <v>1500</v>
      </c>
      <c r="C69" s="4">
        <v>1500</v>
      </c>
      <c r="D69" s="4">
        <v>1500</v>
      </c>
      <c r="E69" s="4">
        <v>3000</v>
      </c>
      <c r="F69" s="4">
        <v>3000</v>
      </c>
      <c r="G69" s="4">
        <v>3000</v>
      </c>
      <c r="H69" s="4">
        <v>4500</v>
      </c>
      <c r="I69" s="4">
        <v>4500</v>
      </c>
      <c r="J69" s="4">
        <v>4500</v>
      </c>
      <c r="K69" s="4">
        <v>4500</v>
      </c>
      <c r="L69" s="4">
        <v>6000</v>
      </c>
      <c r="M69" s="4">
        <v>6000</v>
      </c>
      <c r="N69" s="4">
        <v>6000</v>
      </c>
      <c r="O69" s="4">
        <v>6000</v>
      </c>
      <c r="P69" s="4">
        <v>7500</v>
      </c>
      <c r="Q69" s="2">
        <f t="shared" si="2"/>
        <v>63000</v>
      </c>
    </row>
    <row r="70" spans="1:17">
      <c r="A70" s="3" t="s">
        <v>34</v>
      </c>
      <c r="B70" s="4">
        <v>2400</v>
      </c>
      <c r="C70" s="4">
        <v>2400</v>
      </c>
      <c r="D70" s="4">
        <v>3600</v>
      </c>
      <c r="E70" s="4">
        <v>3600</v>
      </c>
      <c r="F70" s="4">
        <v>4800</v>
      </c>
      <c r="G70" s="4">
        <v>4800</v>
      </c>
      <c r="H70" s="4">
        <v>6000</v>
      </c>
      <c r="I70" s="4">
        <v>6000</v>
      </c>
      <c r="J70" s="4">
        <v>7200</v>
      </c>
      <c r="K70" s="4">
        <v>7200</v>
      </c>
      <c r="L70" s="4">
        <v>8400</v>
      </c>
      <c r="M70" s="4">
        <v>8400</v>
      </c>
      <c r="N70" s="4">
        <v>9600</v>
      </c>
      <c r="O70" s="4">
        <v>9600</v>
      </c>
      <c r="P70" s="4">
        <v>14400</v>
      </c>
      <c r="Q70" s="2">
        <f t="shared" si="2"/>
        <v>98400</v>
      </c>
    </row>
    <row r="71" spans="1:17">
      <c r="A71" s="2" t="s">
        <v>92</v>
      </c>
      <c r="B71" s="4">
        <v>6000</v>
      </c>
      <c r="C71" s="4">
        <v>6000</v>
      </c>
      <c r="D71" s="4">
        <v>6000</v>
      </c>
      <c r="E71" s="4">
        <v>10000</v>
      </c>
      <c r="F71" s="4">
        <v>10000</v>
      </c>
      <c r="G71" s="4">
        <v>10000</v>
      </c>
      <c r="H71" s="4">
        <v>14000</v>
      </c>
      <c r="I71" s="4">
        <v>14000</v>
      </c>
      <c r="J71" s="4">
        <v>14000</v>
      </c>
      <c r="K71" s="4">
        <v>14000</v>
      </c>
      <c r="L71" s="4">
        <v>18000</v>
      </c>
      <c r="M71" s="4">
        <v>18000</v>
      </c>
      <c r="N71" s="4">
        <v>18000</v>
      </c>
      <c r="O71" s="4">
        <v>18000</v>
      </c>
      <c r="P71" s="4">
        <v>30000</v>
      </c>
      <c r="Q71" s="2">
        <f t="shared" si="2"/>
        <v>206000</v>
      </c>
    </row>
    <row r="72" spans="1:17">
      <c r="A72" s="2" t="s">
        <v>93</v>
      </c>
      <c r="B72" s="4">
        <v>6000</v>
      </c>
      <c r="C72" s="4">
        <v>6000</v>
      </c>
      <c r="D72" s="4">
        <v>6000</v>
      </c>
      <c r="E72" s="4">
        <v>6000</v>
      </c>
      <c r="F72" s="4">
        <v>6000</v>
      </c>
      <c r="G72" s="4">
        <v>6000</v>
      </c>
      <c r="H72" s="4">
        <v>10000</v>
      </c>
      <c r="I72" s="4">
        <v>10000</v>
      </c>
      <c r="J72" s="4">
        <v>10000</v>
      </c>
      <c r="K72" s="4">
        <v>10000</v>
      </c>
      <c r="L72" s="4">
        <v>14000</v>
      </c>
      <c r="M72" s="4">
        <v>14000</v>
      </c>
      <c r="N72" s="4">
        <v>14000</v>
      </c>
      <c r="O72" s="4">
        <v>14000</v>
      </c>
      <c r="P72" s="4">
        <v>20000</v>
      </c>
      <c r="Q72" s="2">
        <f t="shared" si="2"/>
        <v>152000</v>
      </c>
    </row>
    <row r="73" spans="1:17">
      <c r="A73" s="2" t="s">
        <v>94</v>
      </c>
      <c r="B73" s="4">
        <v>1500</v>
      </c>
      <c r="C73" s="4">
        <v>1500</v>
      </c>
      <c r="D73" s="4">
        <v>3000</v>
      </c>
      <c r="E73" s="4">
        <v>3000</v>
      </c>
      <c r="F73" s="4">
        <v>4500</v>
      </c>
      <c r="G73" s="4">
        <v>6000</v>
      </c>
      <c r="H73" s="4">
        <v>7500</v>
      </c>
      <c r="I73" s="4">
        <v>9000</v>
      </c>
      <c r="J73" s="4">
        <v>9000</v>
      </c>
      <c r="K73" s="4">
        <v>9000</v>
      </c>
      <c r="L73" s="4">
        <v>10500</v>
      </c>
      <c r="M73" s="4">
        <v>10500</v>
      </c>
      <c r="N73" s="4">
        <v>12000</v>
      </c>
      <c r="O73" s="4">
        <v>12000</v>
      </c>
      <c r="P73" s="4">
        <v>15000</v>
      </c>
      <c r="Q73" s="2">
        <f t="shared" si="2"/>
        <v>114000</v>
      </c>
    </row>
    <row r="74" spans="1:17">
      <c r="A74" s="2" t="s">
        <v>95</v>
      </c>
      <c r="B74" s="4">
        <v>5000</v>
      </c>
      <c r="C74" s="4">
        <v>7500</v>
      </c>
      <c r="D74" s="4">
        <v>10000</v>
      </c>
      <c r="E74" s="4">
        <v>12500</v>
      </c>
      <c r="F74" s="4">
        <v>15000</v>
      </c>
      <c r="G74" s="4">
        <v>17500</v>
      </c>
      <c r="H74" s="4">
        <v>25000</v>
      </c>
      <c r="I74" s="4">
        <v>30000</v>
      </c>
      <c r="J74" s="4">
        <v>35000</v>
      </c>
      <c r="K74" s="4">
        <v>40000</v>
      </c>
      <c r="L74" s="4">
        <v>50000</v>
      </c>
      <c r="M74" s="4">
        <v>55000</v>
      </c>
      <c r="N74" s="4">
        <v>60000</v>
      </c>
      <c r="O74" s="4">
        <v>65000</v>
      </c>
      <c r="P74" s="4">
        <v>75000</v>
      </c>
      <c r="Q74" s="2">
        <f t="shared" si="2"/>
        <v>502500</v>
      </c>
    </row>
    <row r="75" spans="1:17">
      <c r="A75" s="2" t="s">
        <v>96</v>
      </c>
      <c r="B75" s="4">
        <v>2400</v>
      </c>
      <c r="C75" s="4">
        <v>3600</v>
      </c>
      <c r="D75" s="4">
        <v>3600</v>
      </c>
      <c r="E75" s="4">
        <v>4800</v>
      </c>
      <c r="F75" s="4">
        <v>4800</v>
      </c>
      <c r="G75" s="4">
        <v>6000</v>
      </c>
      <c r="H75" s="4">
        <v>12000</v>
      </c>
      <c r="I75" s="4">
        <v>13200</v>
      </c>
      <c r="J75" s="4">
        <v>14400</v>
      </c>
      <c r="K75" s="4">
        <v>15600</v>
      </c>
      <c r="L75" s="4">
        <v>18000</v>
      </c>
      <c r="M75" s="4">
        <v>19200</v>
      </c>
      <c r="N75" s="4">
        <v>20400</v>
      </c>
      <c r="O75" s="4">
        <v>21600</v>
      </c>
      <c r="P75" s="4">
        <v>24000</v>
      </c>
      <c r="Q75" s="2">
        <f t="shared" si="2"/>
        <v>183600</v>
      </c>
    </row>
    <row r="76" spans="1:17">
      <c r="A76" s="2" t="s">
        <v>97</v>
      </c>
      <c r="B76" s="4">
        <v>7500</v>
      </c>
      <c r="C76" s="4">
        <v>10500</v>
      </c>
      <c r="D76" s="4">
        <v>13500</v>
      </c>
      <c r="E76" s="4">
        <v>16500</v>
      </c>
      <c r="F76" s="4">
        <v>19500</v>
      </c>
      <c r="G76" s="4">
        <v>22500</v>
      </c>
      <c r="H76" s="4">
        <v>30000</v>
      </c>
      <c r="I76" s="4">
        <v>34500</v>
      </c>
      <c r="J76" s="4">
        <v>39000</v>
      </c>
      <c r="K76" s="4">
        <v>43500</v>
      </c>
      <c r="L76" s="4">
        <v>52500</v>
      </c>
      <c r="M76" s="4">
        <v>60000</v>
      </c>
      <c r="N76" s="4">
        <v>67500</v>
      </c>
      <c r="O76" s="4">
        <v>75000</v>
      </c>
      <c r="P76" s="4">
        <v>90000</v>
      </c>
      <c r="Q76" s="2">
        <f t="shared" si="2"/>
        <v>582000</v>
      </c>
    </row>
    <row r="77" spans="1:17">
      <c r="A77" s="2" t="s">
        <v>98</v>
      </c>
      <c r="B77" s="4">
        <v>7500</v>
      </c>
      <c r="C77" s="4">
        <v>9000</v>
      </c>
      <c r="D77" s="4">
        <v>10500</v>
      </c>
      <c r="E77" s="4">
        <v>12000</v>
      </c>
      <c r="F77" s="4">
        <v>13500</v>
      </c>
      <c r="G77" s="4">
        <v>15000</v>
      </c>
      <c r="H77" s="4">
        <v>18000</v>
      </c>
      <c r="I77" s="4">
        <v>21000</v>
      </c>
      <c r="J77" s="4">
        <v>24000</v>
      </c>
      <c r="K77" s="4">
        <v>27000</v>
      </c>
      <c r="L77" s="4">
        <v>30000</v>
      </c>
      <c r="M77" s="4">
        <v>33000</v>
      </c>
      <c r="N77" s="4">
        <v>36000</v>
      </c>
      <c r="O77" s="4">
        <v>39000</v>
      </c>
      <c r="P77" s="4">
        <v>45000</v>
      </c>
      <c r="Q77" s="2">
        <f t="shared" si="2"/>
        <v>340500</v>
      </c>
    </row>
    <row r="78" spans="1:17">
      <c r="A78" s="2" t="s">
        <v>91</v>
      </c>
      <c r="B78" s="4">
        <v>4500</v>
      </c>
      <c r="C78" s="4">
        <v>4500</v>
      </c>
      <c r="D78" s="4">
        <v>4500</v>
      </c>
      <c r="E78" s="4">
        <v>7500</v>
      </c>
      <c r="F78" s="4">
        <v>7500</v>
      </c>
      <c r="G78" s="4">
        <v>7500</v>
      </c>
      <c r="H78" s="4">
        <v>9000</v>
      </c>
      <c r="I78" s="4">
        <v>10500</v>
      </c>
      <c r="J78" s="4">
        <v>12000</v>
      </c>
      <c r="K78" s="4">
        <v>13500</v>
      </c>
      <c r="L78" s="4">
        <v>15000</v>
      </c>
      <c r="M78" s="4">
        <v>16500</v>
      </c>
      <c r="N78" s="4">
        <v>18000</v>
      </c>
      <c r="O78" s="4">
        <v>19500</v>
      </c>
      <c r="P78" s="4">
        <v>22500</v>
      </c>
      <c r="Q78" s="2">
        <f t="shared" si="2"/>
        <v>172500</v>
      </c>
    </row>
    <row r="79" spans="1:17">
      <c r="A79" s="2" t="s">
        <v>90</v>
      </c>
      <c r="B79" s="4">
        <v>1500</v>
      </c>
      <c r="C79" s="4">
        <v>1500</v>
      </c>
      <c r="D79" s="4">
        <v>1500</v>
      </c>
      <c r="E79" s="4">
        <v>3000</v>
      </c>
      <c r="F79" s="4">
        <v>3000</v>
      </c>
      <c r="G79" s="4">
        <v>3000</v>
      </c>
      <c r="H79" s="4">
        <v>4500</v>
      </c>
      <c r="I79" s="4">
        <v>4500</v>
      </c>
      <c r="J79" s="4">
        <v>4500</v>
      </c>
      <c r="K79" s="4">
        <v>4500</v>
      </c>
      <c r="L79" s="4">
        <v>6000</v>
      </c>
      <c r="M79" s="4">
        <v>6000</v>
      </c>
      <c r="N79" s="4">
        <v>6000</v>
      </c>
      <c r="O79" s="4">
        <v>6000</v>
      </c>
      <c r="P79" s="4">
        <v>7500</v>
      </c>
      <c r="Q79" s="2">
        <f t="shared" si="2"/>
        <v>63000</v>
      </c>
    </row>
    <row r="80" spans="1:17">
      <c r="A80" s="2" t="s">
        <v>89</v>
      </c>
      <c r="B80" s="4">
        <v>3000</v>
      </c>
      <c r="C80" s="4">
        <v>3000</v>
      </c>
      <c r="D80" s="4">
        <v>3000</v>
      </c>
      <c r="E80" s="4">
        <v>5000</v>
      </c>
      <c r="F80" s="4">
        <v>5000</v>
      </c>
      <c r="G80" s="4">
        <v>5000</v>
      </c>
      <c r="H80" s="4">
        <v>6000</v>
      </c>
      <c r="I80" s="4">
        <v>7000</v>
      </c>
      <c r="J80" s="4">
        <v>8000</v>
      </c>
      <c r="K80" s="4">
        <v>9000</v>
      </c>
      <c r="L80" s="4">
        <v>10000</v>
      </c>
      <c r="M80" s="4">
        <v>11000</v>
      </c>
      <c r="N80" s="4">
        <v>12000</v>
      </c>
      <c r="O80" s="4">
        <v>13000</v>
      </c>
      <c r="P80" s="4">
        <v>15000</v>
      </c>
      <c r="Q80" s="2">
        <f t="shared" si="2"/>
        <v>115000</v>
      </c>
    </row>
    <row r="81" spans="1:17">
      <c r="A81" s="3" t="s">
        <v>106</v>
      </c>
      <c r="B81" s="4">
        <v>1000</v>
      </c>
      <c r="C81" s="4">
        <v>1200</v>
      </c>
      <c r="D81" s="4">
        <v>2400</v>
      </c>
      <c r="E81" s="4">
        <v>3600</v>
      </c>
      <c r="F81" s="4">
        <v>4800</v>
      </c>
      <c r="G81" s="4">
        <v>6000</v>
      </c>
      <c r="H81" s="4">
        <v>9600</v>
      </c>
      <c r="I81" s="4">
        <v>12000</v>
      </c>
      <c r="J81" s="4">
        <v>13200</v>
      </c>
      <c r="K81" s="4">
        <v>14400</v>
      </c>
      <c r="L81" s="4">
        <v>18000</v>
      </c>
      <c r="M81" s="4">
        <v>20400</v>
      </c>
      <c r="N81" s="4">
        <v>22800</v>
      </c>
      <c r="O81" s="4">
        <v>24000</v>
      </c>
      <c r="P81" s="4">
        <v>36000</v>
      </c>
      <c r="Q81" s="2">
        <f t="shared" si="2"/>
        <v>189400</v>
      </c>
    </row>
    <row r="82" spans="1:17">
      <c r="A82" s="2" t="s">
        <v>107</v>
      </c>
      <c r="B82" s="4">
        <v>3600</v>
      </c>
      <c r="C82" s="4">
        <v>3600</v>
      </c>
      <c r="D82" s="4">
        <v>3600</v>
      </c>
      <c r="E82" s="4">
        <v>7200</v>
      </c>
      <c r="F82" s="4">
        <v>7200</v>
      </c>
      <c r="G82" s="4">
        <v>7200</v>
      </c>
      <c r="H82" s="4">
        <v>10800</v>
      </c>
      <c r="I82" s="4">
        <v>10800</v>
      </c>
      <c r="J82" s="4">
        <v>10800</v>
      </c>
      <c r="K82" s="4">
        <v>10800</v>
      </c>
      <c r="L82" s="4">
        <v>18000</v>
      </c>
      <c r="M82" s="4">
        <v>18000</v>
      </c>
      <c r="N82" s="4">
        <v>18000</v>
      </c>
      <c r="O82" s="4">
        <v>18000</v>
      </c>
      <c r="P82" s="4">
        <v>30000</v>
      </c>
      <c r="Q82" s="2">
        <f t="shared" si="2"/>
        <v>177600</v>
      </c>
    </row>
    <row r="83" spans="1:17">
      <c r="A83" s="2" t="s">
        <v>108</v>
      </c>
      <c r="B83" s="4">
        <v>3000</v>
      </c>
      <c r="C83" s="4">
        <v>5000</v>
      </c>
      <c r="D83" s="4">
        <v>7000</v>
      </c>
      <c r="E83" s="4">
        <v>9000</v>
      </c>
      <c r="F83" s="4">
        <v>11000</v>
      </c>
      <c r="G83" s="4">
        <v>13000</v>
      </c>
      <c r="H83" s="4">
        <v>15000</v>
      </c>
      <c r="I83" s="4">
        <v>17000</v>
      </c>
      <c r="J83" s="4">
        <v>19000</v>
      </c>
      <c r="K83" s="4">
        <v>21000</v>
      </c>
      <c r="L83" s="4">
        <v>25000</v>
      </c>
      <c r="M83" s="4">
        <v>30000</v>
      </c>
      <c r="N83" s="4">
        <v>35000</v>
      </c>
      <c r="O83" s="4">
        <v>40000</v>
      </c>
      <c r="P83" s="4">
        <v>45000</v>
      </c>
      <c r="Q83" s="2">
        <f t="shared" si="2"/>
        <v>295000</v>
      </c>
    </row>
    <row r="84" spans="1:17">
      <c r="A84" s="2" t="s">
        <v>109</v>
      </c>
      <c r="B84" s="4">
        <v>1000</v>
      </c>
      <c r="C84" s="4">
        <v>2000</v>
      </c>
      <c r="D84" s="4">
        <v>4000</v>
      </c>
      <c r="E84" s="4">
        <v>6000</v>
      </c>
      <c r="F84" s="4">
        <v>8000</v>
      </c>
      <c r="G84" s="4">
        <v>10000</v>
      </c>
      <c r="H84" s="4">
        <v>11000</v>
      </c>
      <c r="I84" s="4">
        <v>12000</v>
      </c>
      <c r="J84" s="4">
        <v>13000</v>
      </c>
      <c r="K84" s="4">
        <v>14000</v>
      </c>
      <c r="L84" s="4">
        <v>17000</v>
      </c>
      <c r="M84" s="4">
        <v>18000</v>
      </c>
      <c r="N84" s="4">
        <v>19000</v>
      </c>
      <c r="O84" s="4">
        <v>20000</v>
      </c>
      <c r="P84" s="4">
        <v>21000</v>
      </c>
      <c r="Q84" s="2">
        <f t="shared" si="2"/>
        <v>176000</v>
      </c>
    </row>
    <row r="85" spans="1:17">
      <c r="A85" s="2" t="s">
        <v>110</v>
      </c>
      <c r="B85" s="4">
        <v>1000</v>
      </c>
      <c r="C85" s="4">
        <v>1500</v>
      </c>
      <c r="D85" s="4">
        <v>3000</v>
      </c>
      <c r="E85" s="4">
        <v>4500</v>
      </c>
      <c r="F85" s="4">
        <v>4500</v>
      </c>
      <c r="G85" s="4">
        <v>4500</v>
      </c>
      <c r="H85" s="4">
        <v>7500</v>
      </c>
      <c r="I85" s="4">
        <v>9000</v>
      </c>
      <c r="J85" s="4">
        <v>10500</v>
      </c>
      <c r="K85" s="4">
        <v>12000</v>
      </c>
      <c r="L85" s="4">
        <v>13500</v>
      </c>
      <c r="M85" s="4">
        <v>15000</v>
      </c>
      <c r="N85" s="4">
        <v>22500</v>
      </c>
      <c r="O85" s="4">
        <v>30000</v>
      </c>
      <c r="P85" s="4">
        <v>45000</v>
      </c>
      <c r="Q85" s="2">
        <f t="shared" si="2"/>
        <v>184000</v>
      </c>
    </row>
    <row r="86" spans="1:17">
      <c r="A86" s="2" t="s">
        <v>111</v>
      </c>
      <c r="B86" s="4">
        <v>1000</v>
      </c>
      <c r="C86" s="4">
        <v>1500</v>
      </c>
      <c r="D86" s="4">
        <v>3000</v>
      </c>
      <c r="E86" s="4">
        <v>4500</v>
      </c>
      <c r="F86" s="4">
        <v>4500</v>
      </c>
      <c r="G86" s="4">
        <v>4500</v>
      </c>
      <c r="H86" s="4">
        <v>7500</v>
      </c>
      <c r="I86" s="4">
        <v>9000</v>
      </c>
      <c r="J86" s="4">
        <v>10500</v>
      </c>
      <c r="K86" s="4">
        <v>12000</v>
      </c>
      <c r="L86" s="4">
        <v>13500</v>
      </c>
      <c r="M86" s="4">
        <v>15000</v>
      </c>
      <c r="N86" s="4">
        <v>22500</v>
      </c>
      <c r="O86" s="4">
        <v>30000</v>
      </c>
      <c r="P86" s="4">
        <v>45000</v>
      </c>
      <c r="Q86" s="2">
        <f t="shared" si="2"/>
        <v>184000</v>
      </c>
    </row>
    <row r="87" spans="1:17">
      <c r="A87" s="2" t="s">
        <v>112</v>
      </c>
      <c r="B87" s="4">
        <v>1000</v>
      </c>
      <c r="C87" s="4">
        <v>6000</v>
      </c>
      <c r="D87" s="4">
        <v>7500</v>
      </c>
      <c r="E87" s="4">
        <v>9000</v>
      </c>
      <c r="F87" s="4">
        <v>10500</v>
      </c>
      <c r="G87" s="4">
        <v>12000</v>
      </c>
      <c r="H87" s="4">
        <v>13500</v>
      </c>
      <c r="I87" s="4">
        <v>15000</v>
      </c>
      <c r="J87" s="4">
        <v>18000</v>
      </c>
      <c r="K87" s="4">
        <v>21000</v>
      </c>
      <c r="L87" s="4">
        <v>28500</v>
      </c>
      <c r="M87" s="4">
        <v>30000</v>
      </c>
      <c r="N87" s="4">
        <v>31500</v>
      </c>
      <c r="O87" s="4">
        <v>33000</v>
      </c>
      <c r="P87" s="4">
        <v>34500</v>
      </c>
      <c r="Q87" s="2">
        <f t="shared" si="2"/>
        <v>271000</v>
      </c>
    </row>
    <row r="88" spans="1:17">
      <c r="A88" s="2" t="s">
        <v>113</v>
      </c>
      <c r="B88" s="4">
        <v>1000</v>
      </c>
      <c r="C88" s="4">
        <v>6000</v>
      </c>
      <c r="D88" s="4">
        <v>7500</v>
      </c>
      <c r="E88" s="4">
        <v>9000</v>
      </c>
      <c r="F88" s="4">
        <v>10500</v>
      </c>
      <c r="G88" s="4">
        <v>12000</v>
      </c>
      <c r="H88" s="4">
        <v>13500</v>
      </c>
      <c r="I88" s="4">
        <v>15000</v>
      </c>
      <c r="J88" s="4">
        <v>18000</v>
      </c>
      <c r="K88" s="4">
        <v>21000</v>
      </c>
      <c r="L88" s="4">
        <v>28500</v>
      </c>
      <c r="M88" s="4">
        <v>30000</v>
      </c>
      <c r="N88" s="4">
        <v>31500</v>
      </c>
      <c r="O88" s="4">
        <v>33000</v>
      </c>
      <c r="P88" s="4">
        <v>34500</v>
      </c>
      <c r="Q88" s="2">
        <f t="shared" si="2"/>
        <v>271000</v>
      </c>
    </row>
    <row r="89" spans="1:17">
      <c r="A89" s="2" t="s">
        <v>114</v>
      </c>
      <c r="B89" s="4">
        <v>7500</v>
      </c>
      <c r="C89" s="4">
        <v>9000</v>
      </c>
      <c r="D89" s="4">
        <v>10500</v>
      </c>
      <c r="E89" s="4">
        <v>12000</v>
      </c>
      <c r="F89" s="4">
        <v>13500</v>
      </c>
      <c r="G89" s="4">
        <v>15000</v>
      </c>
      <c r="H89" s="4">
        <v>19500</v>
      </c>
      <c r="I89" s="4">
        <v>24000</v>
      </c>
      <c r="J89" s="4">
        <v>28500</v>
      </c>
      <c r="K89" s="4">
        <v>33000</v>
      </c>
      <c r="L89" s="4">
        <v>37500</v>
      </c>
      <c r="M89" s="4">
        <v>42000</v>
      </c>
      <c r="N89" s="4">
        <v>46500</v>
      </c>
      <c r="O89" s="4">
        <v>51000</v>
      </c>
      <c r="P89" s="4">
        <v>55500</v>
      </c>
      <c r="Q89" s="2">
        <f t="shared" si="2"/>
        <v>405000</v>
      </c>
    </row>
    <row r="90" spans="1:17">
      <c r="A90" s="2" t="s">
        <v>115</v>
      </c>
      <c r="B90" s="4">
        <v>7500</v>
      </c>
      <c r="C90" s="4">
        <v>9000</v>
      </c>
      <c r="D90" s="4">
        <v>10500</v>
      </c>
      <c r="E90" s="4">
        <v>12000</v>
      </c>
      <c r="F90" s="4">
        <v>13500</v>
      </c>
      <c r="G90" s="4">
        <v>15000</v>
      </c>
      <c r="H90" s="4">
        <v>19500</v>
      </c>
      <c r="I90" s="4">
        <v>24000</v>
      </c>
      <c r="J90" s="4">
        <v>28500</v>
      </c>
      <c r="K90" s="4">
        <v>33000</v>
      </c>
      <c r="L90" s="4">
        <v>37500</v>
      </c>
      <c r="M90" s="4">
        <v>42000</v>
      </c>
      <c r="N90" s="4">
        <v>46500</v>
      </c>
      <c r="O90" s="4">
        <v>51000</v>
      </c>
      <c r="P90" s="4">
        <v>55500</v>
      </c>
      <c r="Q90" s="2">
        <f t="shared" si="2"/>
        <v>405000</v>
      </c>
    </row>
    <row r="91" spans="1:17">
      <c r="A91" s="3" t="s">
        <v>117</v>
      </c>
      <c r="B91" s="4">
        <v>2000</v>
      </c>
      <c r="C91" s="4">
        <v>4000</v>
      </c>
      <c r="D91" s="4">
        <v>6000</v>
      </c>
      <c r="E91" s="4">
        <v>8000</v>
      </c>
      <c r="F91" s="4">
        <v>10000</v>
      </c>
      <c r="G91" s="4">
        <v>10000</v>
      </c>
      <c r="H91" s="4">
        <v>12000</v>
      </c>
      <c r="I91" s="4">
        <v>12000</v>
      </c>
      <c r="J91" s="4">
        <v>12000</v>
      </c>
      <c r="K91" s="4">
        <v>12000</v>
      </c>
      <c r="L91" s="4">
        <v>14000</v>
      </c>
      <c r="M91" s="4">
        <v>14000</v>
      </c>
      <c r="N91" s="4">
        <v>14000</v>
      </c>
      <c r="O91" s="4">
        <v>14000</v>
      </c>
      <c r="P91" s="4">
        <v>30000</v>
      </c>
      <c r="Q91" s="2">
        <f t="shared" si="2"/>
        <v>174000</v>
      </c>
    </row>
    <row r="92" spans="1:17">
      <c r="A92" s="2" t="s">
        <v>118</v>
      </c>
      <c r="B92" s="4">
        <v>1500</v>
      </c>
      <c r="C92" s="4">
        <v>1500</v>
      </c>
      <c r="D92" s="4">
        <v>1500</v>
      </c>
      <c r="E92" s="4">
        <v>1500</v>
      </c>
      <c r="F92" s="4">
        <v>1500</v>
      </c>
      <c r="G92" s="4">
        <v>1500</v>
      </c>
      <c r="H92" s="4">
        <v>3000</v>
      </c>
      <c r="I92" s="4">
        <v>3000</v>
      </c>
      <c r="J92" s="4">
        <v>3000</v>
      </c>
      <c r="K92" s="4">
        <v>3000</v>
      </c>
      <c r="L92" s="4">
        <v>4500</v>
      </c>
      <c r="M92" s="4">
        <v>6000</v>
      </c>
      <c r="N92" s="4">
        <v>7500</v>
      </c>
      <c r="O92" s="4">
        <v>9000</v>
      </c>
      <c r="P92" s="4">
        <v>15000</v>
      </c>
      <c r="Q92" s="2">
        <f t="shared" si="2"/>
        <v>63000</v>
      </c>
    </row>
    <row r="93" spans="1:17">
      <c r="A93" s="2" t="s">
        <v>119</v>
      </c>
      <c r="B93" s="4">
        <v>3000</v>
      </c>
      <c r="C93" s="4">
        <v>3000</v>
      </c>
      <c r="D93" s="4">
        <v>3000</v>
      </c>
      <c r="E93" s="4">
        <v>3000</v>
      </c>
      <c r="F93" s="4">
        <v>3000</v>
      </c>
      <c r="G93" s="4">
        <v>3000</v>
      </c>
      <c r="H93" s="4">
        <v>5000</v>
      </c>
      <c r="I93" s="4">
        <v>5000</v>
      </c>
      <c r="J93" s="4">
        <v>5000</v>
      </c>
      <c r="K93" s="4">
        <v>5000</v>
      </c>
      <c r="L93" s="4">
        <v>7000</v>
      </c>
      <c r="M93" s="4">
        <v>7000</v>
      </c>
      <c r="N93" s="4">
        <v>7000</v>
      </c>
      <c r="O93" s="4">
        <v>7000</v>
      </c>
      <c r="P93" s="4">
        <v>10000</v>
      </c>
      <c r="Q93" s="2">
        <f t="shared" si="2"/>
        <v>76000</v>
      </c>
    </row>
    <row r="94" spans="1:17">
      <c r="A94" s="2" t="s">
        <v>120</v>
      </c>
      <c r="B94" s="4">
        <v>5000</v>
      </c>
      <c r="C94" s="4">
        <v>7000</v>
      </c>
      <c r="D94" s="4">
        <v>9000</v>
      </c>
      <c r="E94" s="4">
        <v>11000</v>
      </c>
      <c r="F94" s="4">
        <v>13000</v>
      </c>
      <c r="G94" s="4">
        <v>15000</v>
      </c>
      <c r="H94" s="4">
        <v>17000</v>
      </c>
      <c r="I94" s="4">
        <v>18000</v>
      </c>
      <c r="J94" s="4">
        <v>19000</v>
      </c>
      <c r="K94" s="4">
        <v>20000</v>
      </c>
      <c r="L94" s="4">
        <v>25000</v>
      </c>
      <c r="M94" s="4">
        <v>30000</v>
      </c>
      <c r="N94" s="4">
        <v>35000</v>
      </c>
      <c r="O94" s="4">
        <v>38000</v>
      </c>
      <c r="P94" s="4">
        <v>40000</v>
      </c>
      <c r="Q94" s="2">
        <f t="shared" si="2"/>
        <v>302000</v>
      </c>
    </row>
    <row r="95" spans="1:17">
      <c r="A95" s="2" t="s">
        <v>121</v>
      </c>
      <c r="B95" s="4">
        <v>1000</v>
      </c>
      <c r="C95" s="4">
        <v>1800</v>
      </c>
      <c r="D95" s="4">
        <v>1800</v>
      </c>
      <c r="E95" s="4">
        <v>3600</v>
      </c>
      <c r="F95" s="4">
        <v>5400</v>
      </c>
      <c r="G95" s="4">
        <v>7200</v>
      </c>
      <c r="H95" s="4">
        <v>9000</v>
      </c>
      <c r="I95" s="4">
        <v>10800</v>
      </c>
      <c r="J95" s="4">
        <v>14400</v>
      </c>
      <c r="K95" s="4">
        <v>18000</v>
      </c>
      <c r="L95" s="4">
        <v>21600</v>
      </c>
      <c r="M95" s="4">
        <v>25200</v>
      </c>
      <c r="N95" s="4">
        <v>28800</v>
      </c>
      <c r="O95" s="4">
        <v>32400</v>
      </c>
      <c r="P95" s="4">
        <v>36000</v>
      </c>
      <c r="Q95" s="2">
        <f t="shared" si="2"/>
        <v>217000</v>
      </c>
    </row>
    <row r="96" spans="1:17">
      <c r="A96" s="2" t="s">
        <v>122</v>
      </c>
      <c r="B96" s="4">
        <v>1000</v>
      </c>
      <c r="C96" s="4">
        <v>1800</v>
      </c>
      <c r="D96" s="4">
        <v>3600</v>
      </c>
      <c r="E96" s="4">
        <v>5400</v>
      </c>
      <c r="F96" s="4">
        <v>5400</v>
      </c>
      <c r="G96" s="4">
        <v>7200</v>
      </c>
      <c r="H96" s="4">
        <v>9000</v>
      </c>
      <c r="I96" s="4">
        <v>12600</v>
      </c>
      <c r="J96" s="4">
        <v>16200</v>
      </c>
      <c r="K96" s="4">
        <v>19800</v>
      </c>
      <c r="L96" s="4">
        <v>23400</v>
      </c>
      <c r="M96" s="4">
        <v>27000</v>
      </c>
      <c r="N96" s="4">
        <v>30600</v>
      </c>
      <c r="O96" s="4">
        <v>34200</v>
      </c>
      <c r="P96" s="4">
        <v>37800</v>
      </c>
      <c r="Q96" s="2">
        <f t="shared" si="2"/>
        <v>235000</v>
      </c>
    </row>
    <row r="97" spans="1:17">
      <c r="A97" s="2" t="s">
        <v>123</v>
      </c>
      <c r="B97" s="4">
        <v>1000</v>
      </c>
      <c r="C97" s="4">
        <v>3600</v>
      </c>
      <c r="D97" s="4">
        <v>5400</v>
      </c>
      <c r="E97" s="4">
        <v>5400</v>
      </c>
      <c r="F97" s="4">
        <v>7200</v>
      </c>
      <c r="G97" s="4">
        <v>9000</v>
      </c>
      <c r="H97" s="4">
        <v>12600</v>
      </c>
      <c r="I97" s="4">
        <v>16200</v>
      </c>
      <c r="J97" s="4">
        <v>19800</v>
      </c>
      <c r="K97" s="4">
        <v>23400</v>
      </c>
      <c r="L97" s="4">
        <v>27000</v>
      </c>
      <c r="M97" s="4">
        <v>30600</v>
      </c>
      <c r="N97" s="4">
        <v>34200</v>
      </c>
      <c r="O97" s="4">
        <v>37800</v>
      </c>
      <c r="P97" s="4">
        <v>41400</v>
      </c>
      <c r="Q97" s="2">
        <f t="shared" si="2"/>
        <v>274600</v>
      </c>
    </row>
    <row r="98" spans="1:17">
      <c r="A98" s="2" t="s">
        <v>124</v>
      </c>
      <c r="B98" s="4">
        <v>3600</v>
      </c>
      <c r="C98" s="4">
        <v>5400</v>
      </c>
      <c r="D98" s="4">
        <v>7200</v>
      </c>
      <c r="E98" s="4">
        <v>9000</v>
      </c>
      <c r="F98" s="4">
        <v>10800</v>
      </c>
      <c r="G98" s="4">
        <v>12600</v>
      </c>
      <c r="H98" s="4">
        <v>16200</v>
      </c>
      <c r="I98" s="4">
        <v>19800</v>
      </c>
      <c r="J98" s="4">
        <v>23400</v>
      </c>
      <c r="K98" s="4">
        <v>27000</v>
      </c>
      <c r="L98" s="4">
        <v>30600</v>
      </c>
      <c r="M98" s="4">
        <v>34200</v>
      </c>
      <c r="N98" s="4">
        <v>37800</v>
      </c>
      <c r="O98" s="4">
        <v>41400</v>
      </c>
      <c r="P98" s="4">
        <v>45000</v>
      </c>
      <c r="Q98" s="2">
        <f t="shared" si="2"/>
        <v>324000</v>
      </c>
    </row>
    <row r="99" spans="1:17">
      <c r="A99" s="2" t="s">
        <v>125</v>
      </c>
      <c r="B99" s="4">
        <v>3600</v>
      </c>
      <c r="C99" s="4">
        <v>3600</v>
      </c>
      <c r="D99" s="4">
        <v>5400</v>
      </c>
      <c r="E99" s="4">
        <v>5400</v>
      </c>
      <c r="F99" s="4">
        <v>7200</v>
      </c>
      <c r="G99" s="4">
        <v>9000</v>
      </c>
      <c r="H99" s="4">
        <v>12600</v>
      </c>
      <c r="I99" s="4">
        <v>16200</v>
      </c>
      <c r="J99" s="4">
        <v>19800</v>
      </c>
      <c r="K99" s="4">
        <v>23400</v>
      </c>
      <c r="L99" s="4">
        <v>27000</v>
      </c>
      <c r="M99" s="4">
        <v>30600</v>
      </c>
      <c r="N99" s="4">
        <v>34200</v>
      </c>
      <c r="O99" s="4">
        <v>37800</v>
      </c>
      <c r="P99" s="4">
        <v>41400</v>
      </c>
      <c r="Q99" s="2">
        <f t="shared" si="2"/>
        <v>277200</v>
      </c>
    </row>
    <row r="100" spans="1:17">
      <c r="A100" s="2" t="s">
        <v>126</v>
      </c>
      <c r="B100" s="4">
        <v>3600</v>
      </c>
      <c r="C100" s="4">
        <v>3600</v>
      </c>
      <c r="D100" s="4">
        <v>5400</v>
      </c>
      <c r="E100" s="4">
        <v>5400</v>
      </c>
      <c r="F100" s="4">
        <v>7200</v>
      </c>
      <c r="G100" s="4">
        <v>9000</v>
      </c>
      <c r="H100" s="4">
        <v>12600</v>
      </c>
      <c r="I100" s="4">
        <v>16200</v>
      </c>
      <c r="J100" s="4">
        <v>19800</v>
      </c>
      <c r="K100" s="4">
        <v>23400</v>
      </c>
      <c r="L100" s="4">
        <v>27000</v>
      </c>
      <c r="M100" s="4">
        <v>30600</v>
      </c>
      <c r="N100" s="4">
        <v>34200</v>
      </c>
      <c r="O100" s="4">
        <v>37800</v>
      </c>
      <c r="P100" s="4">
        <v>41400</v>
      </c>
      <c r="Q100" s="2">
        <f t="shared" si="2"/>
        <v>277200</v>
      </c>
    </row>
    <row r="101" spans="1:17">
      <c r="A101" s="2" t="s">
        <v>127</v>
      </c>
      <c r="B101" s="4">
        <v>5400</v>
      </c>
      <c r="C101" s="4">
        <v>5400</v>
      </c>
      <c r="D101" s="4">
        <v>5400</v>
      </c>
      <c r="E101" s="4">
        <v>7200</v>
      </c>
      <c r="F101" s="4">
        <v>9000</v>
      </c>
      <c r="G101" s="4">
        <v>12600</v>
      </c>
      <c r="H101" s="4">
        <v>18000</v>
      </c>
      <c r="I101" s="4">
        <v>19800</v>
      </c>
      <c r="J101" s="4">
        <v>21600</v>
      </c>
      <c r="K101" s="4">
        <v>23400</v>
      </c>
      <c r="L101" s="4">
        <v>25200</v>
      </c>
      <c r="M101" s="4">
        <v>27000</v>
      </c>
      <c r="N101" s="4">
        <v>30600</v>
      </c>
      <c r="O101" s="4">
        <v>32400</v>
      </c>
      <c r="P101" s="4">
        <v>36000</v>
      </c>
      <c r="Q101" s="2">
        <f t="shared" si="2"/>
        <v>279000</v>
      </c>
    </row>
    <row r="102" spans="1:17">
      <c r="A102" s="3" t="s">
        <v>129</v>
      </c>
      <c r="B102" s="4">
        <v>7000</v>
      </c>
      <c r="C102" s="4">
        <v>10500</v>
      </c>
      <c r="D102" s="4">
        <v>14000</v>
      </c>
      <c r="E102" s="4">
        <v>17500</v>
      </c>
      <c r="F102" s="4">
        <v>21000</v>
      </c>
      <c r="G102" s="4">
        <v>24500</v>
      </c>
      <c r="H102" s="4">
        <v>35000</v>
      </c>
      <c r="I102" s="4">
        <v>45500</v>
      </c>
      <c r="J102" s="4">
        <v>56000</v>
      </c>
      <c r="K102" s="4">
        <v>70000</v>
      </c>
      <c r="L102" s="4">
        <v>105000</v>
      </c>
      <c r="M102" s="4">
        <v>140000</v>
      </c>
      <c r="N102" s="4">
        <v>175000</v>
      </c>
      <c r="O102" s="4">
        <v>210000</v>
      </c>
      <c r="P102" s="4">
        <v>245000</v>
      </c>
      <c r="Q102" s="2">
        <f t="shared" si="2"/>
        <v>1176000</v>
      </c>
    </row>
    <row r="103" spans="1:17">
      <c r="A103" s="2" t="s">
        <v>130</v>
      </c>
      <c r="B103" s="4">
        <v>8000</v>
      </c>
      <c r="C103" s="4">
        <v>12000</v>
      </c>
      <c r="D103" s="4">
        <v>16000</v>
      </c>
      <c r="E103" s="4">
        <v>20000</v>
      </c>
      <c r="F103" s="4">
        <v>24000</v>
      </c>
      <c r="G103" s="4">
        <v>28000</v>
      </c>
      <c r="H103" s="4">
        <v>40000</v>
      </c>
      <c r="I103" s="4">
        <v>52000</v>
      </c>
      <c r="J103" s="4">
        <v>64000</v>
      </c>
      <c r="K103" s="4">
        <v>80000</v>
      </c>
      <c r="L103" s="4">
        <v>120000</v>
      </c>
      <c r="M103" s="4">
        <v>160000</v>
      </c>
      <c r="N103" s="4">
        <v>200000</v>
      </c>
      <c r="O103" s="4">
        <v>240000</v>
      </c>
      <c r="P103" s="4">
        <v>280000</v>
      </c>
      <c r="Q103" s="2">
        <f t="shared" si="2"/>
        <v>1344000</v>
      </c>
    </row>
    <row r="104" spans="1:17">
      <c r="A104" s="3" t="s">
        <v>131</v>
      </c>
      <c r="B104" s="4">
        <v>10000</v>
      </c>
      <c r="C104" s="4">
        <v>20000</v>
      </c>
      <c r="D104" s="4">
        <v>30000</v>
      </c>
      <c r="E104" s="4">
        <v>40000</v>
      </c>
      <c r="F104" s="4">
        <v>50000</v>
      </c>
      <c r="G104" s="4">
        <v>60000</v>
      </c>
      <c r="H104" s="4">
        <v>70000</v>
      </c>
      <c r="I104" s="4">
        <v>80000</v>
      </c>
      <c r="Q104" s="2">
        <f t="shared" si="2"/>
        <v>360000</v>
      </c>
    </row>
    <row r="105" spans="1:17">
      <c r="A105" s="2" t="s">
        <v>132</v>
      </c>
      <c r="B105" s="4">
        <v>9000</v>
      </c>
      <c r="C105" s="4">
        <v>9000</v>
      </c>
      <c r="D105" s="4">
        <v>18000</v>
      </c>
      <c r="E105" s="4">
        <v>9000</v>
      </c>
      <c r="F105" s="4">
        <v>18000</v>
      </c>
      <c r="G105" s="4">
        <v>18000</v>
      </c>
      <c r="H105" s="4">
        <v>27000</v>
      </c>
      <c r="I105" s="4">
        <v>45000</v>
      </c>
      <c r="J105" s="4">
        <v>45000</v>
      </c>
      <c r="K105" s="4">
        <v>72000</v>
      </c>
      <c r="L105" s="4">
        <v>90000</v>
      </c>
      <c r="M105" s="4">
        <v>135000</v>
      </c>
      <c r="N105" s="4">
        <v>180000</v>
      </c>
      <c r="O105" s="4">
        <v>225000</v>
      </c>
      <c r="P105" s="4">
        <v>270000</v>
      </c>
      <c r="Q105" s="2">
        <f t="shared" si="2"/>
        <v>1170000</v>
      </c>
    </row>
    <row r="106" spans="1:17">
      <c r="A106" s="2" t="s">
        <v>133</v>
      </c>
      <c r="B106" s="4">
        <v>5000</v>
      </c>
      <c r="C106" s="4">
        <v>5000</v>
      </c>
      <c r="D106" s="4">
        <v>5000</v>
      </c>
      <c r="E106" s="4">
        <v>10000</v>
      </c>
      <c r="F106" s="4">
        <v>10000</v>
      </c>
      <c r="G106" s="4">
        <v>15000</v>
      </c>
      <c r="H106" s="4">
        <v>25000</v>
      </c>
      <c r="I106" s="4">
        <v>20000</v>
      </c>
      <c r="J106" s="4">
        <v>20000</v>
      </c>
      <c r="K106" s="4">
        <v>25000</v>
      </c>
      <c r="L106" s="4">
        <v>30000</v>
      </c>
      <c r="M106" s="4">
        <v>35000</v>
      </c>
      <c r="N106" s="4">
        <v>40000</v>
      </c>
      <c r="O106" s="4">
        <v>45000</v>
      </c>
      <c r="P106" s="4">
        <v>50000</v>
      </c>
      <c r="Q106" s="2">
        <f t="shared" si="2"/>
        <v>340000</v>
      </c>
    </row>
    <row r="107" spans="1:17">
      <c r="A107" s="2" t="s">
        <v>134</v>
      </c>
      <c r="B107" s="4">
        <v>8000</v>
      </c>
      <c r="C107" s="4">
        <v>30000</v>
      </c>
      <c r="D107" s="4">
        <v>60000</v>
      </c>
      <c r="E107" s="4">
        <v>70000</v>
      </c>
      <c r="F107" s="4">
        <v>85000</v>
      </c>
      <c r="G107" s="4">
        <v>80000</v>
      </c>
      <c r="H107" s="4">
        <v>90000</v>
      </c>
      <c r="I107" s="4">
        <v>100000</v>
      </c>
      <c r="J107" s="4">
        <v>110000</v>
      </c>
      <c r="Q107" s="2">
        <f t="shared" si="2"/>
        <v>633000</v>
      </c>
    </row>
    <row r="108" spans="1:17">
      <c r="A108" s="3" t="s">
        <v>137</v>
      </c>
      <c r="B108" s="4">
        <v>7000</v>
      </c>
      <c r="C108" s="4">
        <v>15000</v>
      </c>
      <c r="D108" s="4">
        <v>20000</v>
      </c>
      <c r="E108" s="4">
        <v>40000</v>
      </c>
      <c r="F108" s="4">
        <v>60000</v>
      </c>
      <c r="G108" s="4">
        <v>80000</v>
      </c>
      <c r="H108" s="4">
        <v>100000</v>
      </c>
      <c r="I108" s="4">
        <v>120000</v>
      </c>
      <c r="J108" s="4">
        <v>140000</v>
      </c>
      <c r="K108" s="4">
        <v>160000</v>
      </c>
      <c r="L108" s="4">
        <v>180000</v>
      </c>
      <c r="Q108" s="2">
        <f t="shared" si="2"/>
        <v>922000</v>
      </c>
    </row>
    <row r="109" spans="1:17">
      <c r="A109" s="2" t="s">
        <v>138</v>
      </c>
      <c r="B109" s="4">
        <v>6800</v>
      </c>
      <c r="C109" s="4">
        <v>6800</v>
      </c>
      <c r="D109" s="4">
        <v>10200</v>
      </c>
      <c r="E109" s="4">
        <v>10200</v>
      </c>
      <c r="F109" s="4">
        <v>13600</v>
      </c>
      <c r="G109" s="4">
        <v>13600</v>
      </c>
      <c r="H109" s="4">
        <v>17000</v>
      </c>
      <c r="I109" s="4">
        <v>17000</v>
      </c>
      <c r="J109" s="4">
        <v>20400</v>
      </c>
      <c r="K109" s="4">
        <v>20400</v>
      </c>
      <c r="L109" s="4">
        <v>23800</v>
      </c>
      <c r="M109" s="4">
        <v>23800</v>
      </c>
      <c r="N109" s="4">
        <v>27200</v>
      </c>
      <c r="O109" s="4">
        <v>27200</v>
      </c>
      <c r="P109" s="4">
        <v>40800</v>
      </c>
      <c r="Q109" s="2">
        <f t="shared" si="2"/>
        <v>278800</v>
      </c>
    </row>
    <row r="110" spans="1:17">
      <c r="A110" s="2" t="s">
        <v>139</v>
      </c>
      <c r="B110" s="4">
        <v>6800</v>
      </c>
      <c r="C110" s="4">
        <v>6800</v>
      </c>
      <c r="D110" s="4">
        <v>10200</v>
      </c>
      <c r="E110" s="4">
        <v>10200</v>
      </c>
      <c r="F110" s="4">
        <v>13600</v>
      </c>
      <c r="G110" s="4">
        <v>13600</v>
      </c>
      <c r="H110" s="4">
        <v>17000</v>
      </c>
      <c r="I110" s="4">
        <v>17000</v>
      </c>
      <c r="J110" s="4">
        <v>20400</v>
      </c>
      <c r="K110" s="4">
        <v>20400</v>
      </c>
      <c r="L110" s="4">
        <v>23800</v>
      </c>
      <c r="M110" s="4">
        <v>23800</v>
      </c>
      <c r="N110" s="4">
        <v>27200</v>
      </c>
      <c r="O110" s="4">
        <v>27200</v>
      </c>
      <c r="P110" s="4">
        <v>40800</v>
      </c>
      <c r="Q110" s="2">
        <f t="shared" si="2"/>
        <v>278800</v>
      </c>
    </row>
    <row r="111" spans="1:17">
      <c r="A111" s="2" t="s">
        <v>140</v>
      </c>
      <c r="B111" s="4">
        <v>6800</v>
      </c>
      <c r="C111" s="4">
        <v>6800</v>
      </c>
      <c r="D111" s="4">
        <v>10200</v>
      </c>
      <c r="E111" s="4">
        <v>10200</v>
      </c>
      <c r="F111" s="4">
        <v>13600</v>
      </c>
      <c r="G111" s="4">
        <v>13600</v>
      </c>
      <c r="H111" s="4">
        <v>17000</v>
      </c>
      <c r="I111" s="4">
        <v>17000</v>
      </c>
      <c r="J111" s="4">
        <v>20400</v>
      </c>
      <c r="K111" s="4">
        <v>20400</v>
      </c>
      <c r="L111" s="4">
        <v>23800</v>
      </c>
      <c r="M111" s="4">
        <v>23800</v>
      </c>
      <c r="N111" s="4">
        <v>27200</v>
      </c>
      <c r="O111" s="4">
        <v>27200</v>
      </c>
      <c r="P111" s="4">
        <v>40800</v>
      </c>
      <c r="Q111" s="2">
        <f t="shared" si="2"/>
        <v>278800</v>
      </c>
    </row>
    <row r="112" spans="1:17">
      <c r="A112" s="2" t="s">
        <v>141</v>
      </c>
      <c r="B112" s="4">
        <v>6800</v>
      </c>
      <c r="C112" s="4">
        <v>6800</v>
      </c>
      <c r="D112" s="4">
        <v>10200</v>
      </c>
      <c r="E112" s="4">
        <v>10200</v>
      </c>
      <c r="F112" s="4">
        <v>13600</v>
      </c>
      <c r="G112" s="4">
        <v>13600</v>
      </c>
      <c r="H112" s="4">
        <v>17000</v>
      </c>
      <c r="I112" s="4">
        <v>17000</v>
      </c>
      <c r="J112" s="4">
        <v>20400</v>
      </c>
      <c r="K112" s="4">
        <v>20400</v>
      </c>
      <c r="L112" s="4">
        <v>23800</v>
      </c>
      <c r="M112" s="4">
        <v>23800</v>
      </c>
      <c r="N112" s="4">
        <v>27200</v>
      </c>
      <c r="O112" s="4">
        <v>27200</v>
      </c>
      <c r="P112" s="4">
        <v>40800</v>
      </c>
      <c r="Q112" s="2">
        <f t="shared" si="2"/>
        <v>278800</v>
      </c>
    </row>
    <row r="113" spans="1:17">
      <c r="A113" s="2" t="s">
        <v>142</v>
      </c>
      <c r="B113" s="4">
        <v>6800</v>
      </c>
      <c r="C113" s="4">
        <v>6800</v>
      </c>
      <c r="D113" s="4">
        <v>10200</v>
      </c>
      <c r="E113" s="4">
        <v>10200</v>
      </c>
      <c r="F113" s="4">
        <v>13600</v>
      </c>
      <c r="G113" s="4">
        <v>13600</v>
      </c>
      <c r="H113" s="4">
        <v>17000</v>
      </c>
      <c r="I113" s="4">
        <v>17000</v>
      </c>
      <c r="J113" s="4">
        <v>20400</v>
      </c>
      <c r="K113" s="4">
        <v>20400</v>
      </c>
      <c r="L113" s="4">
        <v>23800</v>
      </c>
      <c r="M113" s="4">
        <v>23800</v>
      </c>
      <c r="N113" s="4">
        <v>27200</v>
      </c>
      <c r="O113" s="4">
        <v>27200</v>
      </c>
      <c r="P113" s="4">
        <v>40800</v>
      </c>
      <c r="Q113" s="2">
        <f t="shared" si="2"/>
        <v>278800</v>
      </c>
    </row>
    <row r="114" spans="1:17">
      <c r="A114" s="2" t="s">
        <v>143</v>
      </c>
      <c r="B114" s="4">
        <v>3400</v>
      </c>
      <c r="C114" s="4">
        <v>3400</v>
      </c>
      <c r="D114" s="4">
        <v>6800</v>
      </c>
      <c r="E114" s="4">
        <v>3400</v>
      </c>
      <c r="F114" s="4">
        <v>3400</v>
      </c>
      <c r="G114" s="4">
        <v>6800</v>
      </c>
      <c r="H114" s="4">
        <v>10200</v>
      </c>
      <c r="I114" s="4">
        <v>10200</v>
      </c>
      <c r="J114" s="4">
        <v>13600</v>
      </c>
      <c r="K114" s="4">
        <v>13600</v>
      </c>
      <c r="L114" s="4">
        <v>13600</v>
      </c>
      <c r="M114" s="4">
        <v>17000</v>
      </c>
      <c r="N114" s="4">
        <v>17000</v>
      </c>
      <c r="O114" s="4">
        <v>20400</v>
      </c>
      <c r="P114" s="4">
        <v>27200</v>
      </c>
      <c r="Q114" s="2">
        <f t="shared" si="2"/>
        <v>170000</v>
      </c>
    </row>
    <row r="115" spans="1:17">
      <c r="A115" s="3" t="s">
        <v>144</v>
      </c>
      <c r="B115" s="4">
        <v>15400</v>
      </c>
      <c r="C115" s="4">
        <v>15400</v>
      </c>
      <c r="D115" s="4">
        <v>23100</v>
      </c>
      <c r="E115" s="4">
        <v>23100</v>
      </c>
      <c r="F115" s="4">
        <v>30800</v>
      </c>
      <c r="G115" s="4">
        <v>30800</v>
      </c>
      <c r="H115" s="4">
        <v>38500</v>
      </c>
      <c r="I115" s="4">
        <v>38500</v>
      </c>
      <c r="J115" s="4">
        <v>46200</v>
      </c>
      <c r="K115" s="4">
        <v>46200</v>
      </c>
      <c r="L115" s="4">
        <v>53900</v>
      </c>
      <c r="M115" s="4">
        <v>53900</v>
      </c>
      <c r="N115" s="4">
        <v>61600</v>
      </c>
      <c r="O115" s="4">
        <v>61600</v>
      </c>
      <c r="P115" s="4">
        <v>92400</v>
      </c>
      <c r="Q115" s="2">
        <f t="shared" si="2"/>
        <v>631400</v>
      </c>
    </row>
    <row r="116" spans="1:17">
      <c r="A116" s="2" t="s">
        <v>145</v>
      </c>
      <c r="B116" s="4">
        <v>23100</v>
      </c>
      <c r="C116" s="4">
        <v>23100</v>
      </c>
      <c r="D116" s="4">
        <v>30800</v>
      </c>
      <c r="E116" s="4">
        <v>30800</v>
      </c>
      <c r="F116" s="4">
        <v>38500</v>
      </c>
      <c r="G116" s="4">
        <v>38500</v>
      </c>
      <c r="H116" s="4">
        <v>53900</v>
      </c>
      <c r="I116" s="4">
        <v>53900</v>
      </c>
      <c r="J116" s="4">
        <v>53900</v>
      </c>
      <c r="K116" s="4">
        <v>53900</v>
      </c>
      <c r="L116" s="4">
        <v>69300</v>
      </c>
      <c r="M116" s="4">
        <v>69300</v>
      </c>
      <c r="N116" s="4">
        <v>69300</v>
      </c>
      <c r="O116" s="4">
        <v>69300</v>
      </c>
      <c r="P116" s="4">
        <v>92400</v>
      </c>
      <c r="Q116" s="2">
        <f t="shared" si="2"/>
        <v>770000</v>
      </c>
    </row>
    <row r="117" spans="1:17">
      <c r="A117" s="2" t="s">
        <v>146</v>
      </c>
      <c r="B117" s="4">
        <v>7700</v>
      </c>
      <c r="C117" s="4">
        <v>15400</v>
      </c>
      <c r="D117" s="4">
        <v>15400</v>
      </c>
      <c r="E117" s="4">
        <v>15400</v>
      </c>
      <c r="F117" s="4">
        <v>15400</v>
      </c>
      <c r="G117" s="4">
        <v>15400</v>
      </c>
      <c r="H117" s="4">
        <v>38500</v>
      </c>
      <c r="I117" s="4">
        <v>23100</v>
      </c>
      <c r="J117" s="4">
        <v>23100</v>
      </c>
      <c r="K117" s="4">
        <v>23100</v>
      </c>
      <c r="L117" s="4">
        <v>38500</v>
      </c>
      <c r="M117" s="4">
        <v>23100</v>
      </c>
      <c r="N117" s="4">
        <v>23100</v>
      </c>
      <c r="O117" s="4">
        <v>53900</v>
      </c>
      <c r="P117" s="4">
        <v>77000</v>
      </c>
      <c r="Q117" s="2">
        <f t="shared" si="2"/>
        <v>408100</v>
      </c>
    </row>
    <row r="118" spans="1:17">
      <c r="A118" s="2" t="s">
        <v>28</v>
      </c>
      <c r="B118" s="4">
        <v>18000</v>
      </c>
      <c r="C118" s="4">
        <v>18000</v>
      </c>
      <c r="D118" s="4">
        <v>36000</v>
      </c>
      <c r="E118" s="4">
        <v>18000</v>
      </c>
      <c r="F118" s="4">
        <v>18000</v>
      </c>
      <c r="G118" s="4">
        <v>54000</v>
      </c>
      <c r="H118" s="4">
        <v>27000</v>
      </c>
      <c r="I118" s="4">
        <v>27000</v>
      </c>
      <c r="J118" s="4">
        <v>27000</v>
      </c>
      <c r="K118" s="4">
        <v>54000</v>
      </c>
      <c r="L118" s="4">
        <v>36000</v>
      </c>
      <c r="M118" s="4">
        <v>36000</v>
      </c>
      <c r="N118" s="4">
        <v>45000</v>
      </c>
      <c r="O118" s="4">
        <v>54000</v>
      </c>
      <c r="P118" s="4">
        <v>90000</v>
      </c>
      <c r="Q118" s="2">
        <f t="shared" si="2"/>
        <v>558000</v>
      </c>
    </row>
    <row r="119" spans="1:17">
      <c r="A119" s="3" t="s">
        <v>147</v>
      </c>
      <c r="B119" s="4">
        <v>22000</v>
      </c>
      <c r="C119" s="4">
        <v>22000</v>
      </c>
      <c r="D119" s="4">
        <v>33000</v>
      </c>
      <c r="E119" s="4">
        <v>33000</v>
      </c>
      <c r="F119" s="4">
        <v>44000</v>
      </c>
      <c r="G119" s="4">
        <v>44000</v>
      </c>
      <c r="H119" s="4">
        <v>55000</v>
      </c>
      <c r="I119" s="4">
        <v>55000</v>
      </c>
      <c r="J119" s="4">
        <v>66000</v>
      </c>
      <c r="K119" s="4">
        <v>66000</v>
      </c>
      <c r="L119" s="4">
        <v>77000</v>
      </c>
      <c r="M119" s="4">
        <v>77000</v>
      </c>
      <c r="N119" s="4">
        <v>88000</v>
      </c>
      <c r="O119" s="4">
        <v>88000</v>
      </c>
      <c r="P119" s="4">
        <v>132000</v>
      </c>
      <c r="Q119" s="2">
        <f t="shared" si="2"/>
        <v>902000</v>
      </c>
    </row>
    <row r="120" spans="1:17">
      <c r="A120" s="2" t="s">
        <v>148</v>
      </c>
      <c r="B120" s="4">
        <v>11000</v>
      </c>
      <c r="C120" s="4">
        <v>11000</v>
      </c>
      <c r="D120" s="4">
        <v>11000</v>
      </c>
      <c r="E120" s="4">
        <v>11000</v>
      </c>
      <c r="F120" s="4">
        <v>11000</v>
      </c>
      <c r="G120" s="4">
        <v>11000</v>
      </c>
      <c r="H120" s="4">
        <v>55000</v>
      </c>
      <c r="I120" s="4">
        <v>22000</v>
      </c>
      <c r="J120" s="4">
        <v>22000</v>
      </c>
      <c r="K120" s="4">
        <v>22000</v>
      </c>
      <c r="L120" s="4">
        <v>55000</v>
      </c>
      <c r="M120" s="4">
        <v>33000</v>
      </c>
      <c r="N120" s="4">
        <v>33000</v>
      </c>
      <c r="O120" s="4">
        <v>33000</v>
      </c>
      <c r="P120" s="4">
        <v>110000</v>
      </c>
      <c r="Q120" s="2">
        <f t="shared" si="2"/>
        <v>451000</v>
      </c>
    </row>
    <row r="121" spans="1:17">
      <c r="A121" s="2" t="s">
        <v>149</v>
      </c>
      <c r="B121" s="4">
        <v>39000</v>
      </c>
      <c r="C121" s="4">
        <v>39000</v>
      </c>
      <c r="D121" s="4">
        <v>39000</v>
      </c>
      <c r="E121" s="4">
        <v>39000</v>
      </c>
      <c r="F121" s="4">
        <v>39000</v>
      </c>
      <c r="G121" s="4">
        <v>39000</v>
      </c>
      <c r="H121" s="4">
        <v>65000</v>
      </c>
      <c r="I121" s="4">
        <v>65000</v>
      </c>
      <c r="J121" s="4">
        <v>65000</v>
      </c>
      <c r="K121" s="2">
        <v>39000</v>
      </c>
      <c r="L121" s="4">
        <v>91000</v>
      </c>
      <c r="M121" s="4">
        <v>91000</v>
      </c>
      <c r="N121" s="4">
        <v>91000</v>
      </c>
      <c r="O121" s="4">
        <v>91000</v>
      </c>
      <c r="P121" s="4">
        <v>130000</v>
      </c>
      <c r="Q121" s="2">
        <f t="shared" si="2"/>
        <v>962000</v>
      </c>
    </row>
    <row r="122" spans="1:17">
      <c r="A122" s="3" t="s">
        <v>150</v>
      </c>
      <c r="B122" s="2">
        <v>85000</v>
      </c>
      <c r="C122" s="2">
        <v>85000</v>
      </c>
      <c r="D122" s="2">
        <v>85000</v>
      </c>
      <c r="E122" s="2">
        <v>102000</v>
      </c>
      <c r="F122" s="2">
        <v>102000</v>
      </c>
      <c r="G122" s="2">
        <v>102000</v>
      </c>
      <c r="H122" s="2">
        <v>119000</v>
      </c>
      <c r="I122" s="2">
        <v>119000</v>
      </c>
      <c r="J122" s="2">
        <v>119000</v>
      </c>
      <c r="K122" s="2">
        <v>136000</v>
      </c>
      <c r="L122" s="2">
        <v>136000</v>
      </c>
      <c r="M122" s="2">
        <v>136000</v>
      </c>
      <c r="N122" s="2">
        <v>153000</v>
      </c>
      <c r="O122" s="2">
        <v>153000</v>
      </c>
      <c r="P122" s="2">
        <v>170000</v>
      </c>
      <c r="Q122" s="2">
        <f t="shared" si="2"/>
        <v>1802000</v>
      </c>
    </row>
    <row r="123" spans="1:17">
      <c r="A123" s="2" t="s">
        <v>151</v>
      </c>
      <c r="B123" s="2">
        <v>17000</v>
      </c>
      <c r="C123" s="2">
        <v>17000</v>
      </c>
      <c r="D123" s="2">
        <v>17000</v>
      </c>
      <c r="E123" s="2">
        <v>17000</v>
      </c>
      <c r="F123" s="2">
        <v>17000</v>
      </c>
      <c r="G123" s="2">
        <v>17000</v>
      </c>
      <c r="H123" s="2">
        <v>34000</v>
      </c>
      <c r="I123" s="2">
        <v>34000</v>
      </c>
      <c r="J123" s="2">
        <v>34000</v>
      </c>
      <c r="K123" s="2">
        <v>34000</v>
      </c>
      <c r="L123" s="2">
        <v>51000</v>
      </c>
      <c r="M123" s="2">
        <v>51000</v>
      </c>
      <c r="N123" s="2">
        <v>51000</v>
      </c>
      <c r="O123" s="2">
        <v>51000</v>
      </c>
      <c r="P123" s="2">
        <v>51000</v>
      </c>
      <c r="Q123" s="2">
        <f t="shared" si="2"/>
        <v>493000</v>
      </c>
    </row>
    <row r="124" spans="1:17">
      <c r="A124" s="3" t="s">
        <v>29</v>
      </c>
      <c r="B124" s="2">
        <v>65000</v>
      </c>
      <c r="C124" s="2">
        <v>65000</v>
      </c>
      <c r="D124" s="2">
        <v>65000</v>
      </c>
      <c r="E124" s="2">
        <v>91000</v>
      </c>
      <c r="F124" s="2">
        <v>91000</v>
      </c>
      <c r="G124" s="2">
        <v>91000</v>
      </c>
      <c r="H124" s="2">
        <v>130000</v>
      </c>
      <c r="I124" s="2">
        <v>130000</v>
      </c>
      <c r="J124" s="2">
        <v>130000</v>
      </c>
      <c r="K124" s="2">
        <v>130000</v>
      </c>
      <c r="L124" s="2">
        <v>143000</v>
      </c>
      <c r="M124" s="2">
        <v>156000</v>
      </c>
      <c r="N124" s="2">
        <v>169000</v>
      </c>
      <c r="O124" s="2">
        <v>182000</v>
      </c>
      <c r="P124" s="2">
        <v>260000</v>
      </c>
      <c r="Q124" s="2">
        <f t="shared" si="2"/>
        <v>1898000</v>
      </c>
    </row>
    <row r="125" spans="1:17">
      <c r="A125" s="2" t="s">
        <v>152</v>
      </c>
      <c r="B125" s="2">
        <v>10000</v>
      </c>
      <c r="C125" s="2">
        <v>10000</v>
      </c>
      <c r="D125" s="2">
        <v>10000</v>
      </c>
      <c r="E125" s="2">
        <v>10000</v>
      </c>
      <c r="F125" s="2">
        <v>10000</v>
      </c>
      <c r="G125" s="2">
        <v>10000</v>
      </c>
      <c r="H125" s="2">
        <v>50000</v>
      </c>
      <c r="I125" s="2">
        <v>20000</v>
      </c>
      <c r="J125" s="2">
        <v>20000</v>
      </c>
      <c r="K125" s="2">
        <v>20000</v>
      </c>
      <c r="L125" s="2">
        <v>50000</v>
      </c>
      <c r="M125" s="2">
        <v>30000</v>
      </c>
      <c r="N125" s="2">
        <v>30000</v>
      </c>
      <c r="O125" s="2">
        <v>30000</v>
      </c>
      <c r="P125" s="2">
        <v>100000</v>
      </c>
      <c r="Q125" s="2">
        <f t="shared" si="2"/>
        <v>410000</v>
      </c>
    </row>
    <row r="126" spans="1:17">
      <c r="A126" s="3" t="s">
        <v>153</v>
      </c>
      <c r="B126" s="2">
        <v>200</v>
      </c>
      <c r="C126" s="2">
        <v>300</v>
      </c>
      <c r="D126" s="2">
        <v>300</v>
      </c>
      <c r="E126" s="2">
        <v>600</v>
      </c>
      <c r="F126" s="2">
        <v>600</v>
      </c>
      <c r="G126" s="2">
        <v>600</v>
      </c>
      <c r="H126" s="2">
        <v>1500</v>
      </c>
      <c r="I126" s="2">
        <v>1500</v>
      </c>
      <c r="J126" s="2">
        <v>1500</v>
      </c>
      <c r="K126" s="2">
        <v>1500</v>
      </c>
      <c r="L126" s="2">
        <v>2100</v>
      </c>
      <c r="M126" s="2">
        <v>2100</v>
      </c>
      <c r="N126" s="2">
        <v>2100</v>
      </c>
      <c r="O126" s="2">
        <v>2100</v>
      </c>
      <c r="P126" s="2">
        <v>3100</v>
      </c>
      <c r="Q126" s="2">
        <f t="shared" si="2"/>
        <v>20100</v>
      </c>
    </row>
    <row r="127" spans="1:17">
      <c r="A127" s="2" t="s">
        <v>153</v>
      </c>
      <c r="B127" s="2">
        <v>200</v>
      </c>
      <c r="C127" s="2">
        <v>300</v>
      </c>
      <c r="D127" s="2">
        <v>400</v>
      </c>
      <c r="E127" s="2">
        <v>500</v>
      </c>
      <c r="F127" s="2">
        <v>1000</v>
      </c>
      <c r="G127" s="2">
        <v>4000</v>
      </c>
      <c r="H127" s="2">
        <v>10100</v>
      </c>
      <c r="I127" s="2">
        <v>11700</v>
      </c>
      <c r="J127" s="2">
        <v>12600</v>
      </c>
      <c r="K127" s="2">
        <v>13500</v>
      </c>
      <c r="L127" s="2">
        <v>14000</v>
      </c>
      <c r="M127" s="2">
        <v>14000</v>
      </c>
      <c r="N127" s="2">
        <v>14000</v>
      </c>
      <c r="O127" s="2">
        <v>16000</v>
      </c>
      <c r="P127" s="2">
        <v>21700</v>
      </c>
      <c r="Q127" s="2">
        <f t="shared" si="2"/>
        <v>134000</v>
      </c>
    </row>
    <row r="128" spans="1:17">
      <c r="A128" s="2" t="s">
        <v>153</v>
      </c>
      <c r="B128" s="2">
        <v>200</v>
      </c>
      <c r="C128" s="2">
        <v>300</v>
      </c>
      <c r="D128" s="2">
        <v>400</v>
      </c>
      <c r="E128" s="2">
        <v>500</v>
      </c>
      <c r="F128" s="2">
        <v>1000</v>
      </c>
      <c r="G128" s="2">
        <v>6000</v>
      </c>
      <c r="H128" s="2">
        <v>15100</v>
      </c>
      <c r="I128" s="2">
        <v>16000</v>
      </c>
      <c r="J128" s="2">
        <v>16700</v>
      </c>
      <c r="K128" s="2">
        <v>17600</v>
      </c>
      <c r="L128" s="2">
        <v>21000</v>
      </c>
      <c r="M128" s="2">
        <v>22500</v>
      </c>
      <c r="N128" s="2">
        <v>24000</v>
      </c>
      <c r="O128" s="2">
        <v>27000</v>
      </c>
      <c r="P128" s="2">
        <v>32700</v>
      </c>
      <c r="Q128" s="2">
        <f t="shared" si="2"/>
        <v>201000</v>
      </c>
    </row>
    <row r="129" spans="1:17">
      <c r="A129" s="2" t="s">
        <v>153</v>
      </c>
      <c r="B129" s="2">
        <v>200</v>
      </c>
      <c r="C129" s="2">
        <v>300</v>
      </c>
      <c r="D129" s="2">
        <v>400</v>
      </c>
      <c r="E129" s="2">
        <v>500</v>
      </c>
      <c r="F129" s="2">
        <v>1000</v>
      </c>
      <c r="G129" s="2">
        <v>6000</v>
      </c>
      <c r="H129" s="2">
        <v>15100</v>
      </c>
      <c r="I129" s="2">
        <v>16000</v>
      </c>
      <c r="J129" s="2">
        <v>16700</v>
      </c>
      <c r="K129" s="2">
        <v>17600</v>
      </c>
      <c r="L129" s="2">
        <v>21000</v>
      </c>
      <c r="M129" s="2">
        <v>22500</v>
      </c>
      <c r="N129" s="2">
        <v>24000</v>
      </c>
      <c r="O129" s="2">
        <v>27000</v>
      </c>
      <c r="P129" s="2">
        <v>32700</v>
      </c>
      <c r="Q129" s="2">
        <f t="shared" si="2"/>
        <v>201000</v>
      </c>
    </row>
    <row r="130" spans="1:17">
      <c r="A130" s="2" t="s">
        <v>153</v>
      </c>
      <c r="B130" s="2">
        <v>200</v>
      </c>
      <c r="C130" s="2">
        <v>300</v>
      </c>
      <c r="D130" s="2">
        <v>400</v>
      </c>
      <c r="E130" s="2">
        <v>500</v>
      </c>
      <c r="F130" s="2">
        <v>1000</v>
      </c>
      <c r="G130" s="2">
        <v>6000</v>
      </c>
      <c r="H130" s="2">
        <v>15100</v>
      </c>
      <c r="I130" s="2">
        <v>16000</v>
      </c>
      <c r="J130" s="2">
        <v>16700</v>
      </c>
      <c r="K130" s="2">
        <v>17600</v>
      </c>
      <c r="L130" s="2">
        <v>21000</v>
      </c>
      <c r="M130" s="2">
        <v>22500</v>
      </c>
      <c r="N130" s="2">
        <v>24000</v>
      </c>
      <c r="O130" s="2">
        <v>27000</v>
      </c>
      <c r="P130" s="2">
        <v>32700</v>
      </c>
      <c r="Q130" s="2">
        <f t="shared" si="2"/>
        <v>201000</v>
      </c>
    </row>
  </sheetData>
  <sheetProtection password="EA15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topLeftCell="A84" zoomScale="80" zoomScaleNormal="80" workbookViewId="0">
      <selection activeCell="S116" sqref="S116"/>
    </sheetView>
  </sheetViews>
  <sheetFormatPr defaultRowHeight="15"/>
  <cols>
    <col min="1" max="1" width="17.42578125" style="2" bestFit="1" customWidth="1"/>
    <col min="2" max="16384" width="9.140625" style="2"/>
  </cols>
  <sheetData>
    <row r="1" spans="1:17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9</v>
      </c>
      <c r="I1" s="1">
        <v>8</v>
      </c>
      <c r="J1" s="1">
        <v>7</v>
      </c>
      <c r="K1" s="1">
        <v>6</v>
      </c>
      <c r="L1" s="1">
        <v>5</v>
      </c>
      <c r="M1" s="1">
        <v>4</v>
      </c>
      <c r="N1" s="1">
        <v>3</v>
      </c>
      <c r="O1" s="1">
        <v>2</v>
      </c>
      <c r="P1" s="1">
        <v>1</v>
      </c>
    </row>
    <row r="2" spans="1:17" s="4" customFormat="1">
      <c r="A2" s="3" t="s">
        <v>0</v>
      </c>
      <c r="B2" s="4">
        <v>3000</v>
      </c>
      <c r="C2" s="4">
        <v>6000</v>
      </c>
      <c r="D2" s="4">
        <v>12000</v>
      </c>
      <c r="E2" s="4">
        <v>18000</v>
      </c>
      <c r="F2" s="4">
        <v>24000</v>
      </c>
      <c r="G2" s="4">
        <v>30000</v>
      </c>
      <c r="H2" s="4">
        <v>33000</v>
      </c>
      <c r="I2" s="4">
        <v>33000</v>
      </c>
      <c r="J2" s="4">
        <v>33000</v>
      </c>
      <c r="K2" s="4">
        <v>33000</v>
      </c>
      <c r="L2" s="4">
        <v>39000</v>
      </c>
      <c r="M2" s="4">
        <v>39000</v>
      </c>
      <c r="N2" s="4">
        <v>39000</v>
      </c>
      <c r="O2" s="4">
        <v>39000</v>
      </c>
      <c r="P2" s="4">
        <v>60000</v>
      </c>
      <c r="Q2" s="4">
        <f>SUM(B2:P2)</f>
        <v>441000</v>
      </c>
    </row>
    <row r="3" spans="1:17">
      <c r="A3" s="2" t="s">
        <v>7</v>
      </c>
      <c r="B3" s="2">
        <v>4000</v>
      </c>
      <c r="C3" s="2">
        <v>4000</v>
      </c>
      <c r="D3" s="2">
        <v>8000</v>
      </c>
      <c r="E3" s="2">
        <v>16000</v>
      </c>
      <c r="F3" s="2">
        <v>28000</v>
      </c>
      <c r="G3" s="2">
        <v>44000</v>
      </c>
      <c r="H3" s="2">
        <v>48000</v>
      </c>
      <c r="I3" s="2">
        <v>52000</v>
      </c>
      <c r="J3" s="2">
        <v>56000</v>
      </c>
      <c r="K3" s="2">
        <v>6000</v>
      </c>
      <c r="L3" s="2">
        <v>64000</v>
      </c>
      <c r="M3" s="2">
        <v>68000</v>
      </c>
      <c r="N3" s="2">
        <v>72000</v>
      </c>
      <c r="O3" s="2">
        <v>76000</v>
      </c>
      <c r="P3" s="2">
        <v>80000</v>
      </c>
      <c r="Q3" s="4">
        <f t="shared" ref="Q3:Q66" si="0">SUM(B3:P3)</f>
        <v>626000</v>
      </c>
    </row>
    <row r="4" spans="1:17">
      <c r="A4" s="2" t="s">
        <v>8</v>
      </c>
      <c r="B4" s="4">
        <v>1000</v>
      </c>
      <c r="C4" s="4">
        <v>2000</v>
      </c>
      <c r="D4" s="4">
        <v>3000</v>
      </c>
      <c r="E4" s="4">
        <v>4000</v>
      </c>
      <c r="F4" s="4">
        <v>5000</v>
      </c>
      <c r="G4" s="4">
        <v>7000</v>
      </c>
      <c r="H4" s="4">
        <v>9000</v>
      </c>
      <c r="I4" s="4">
        <v>9000</v>
      </c>
      <c r="J4" s="4">
        <v>9000</v>
      </c>
      <c r="K4" s="4">
        <v>9000</v>
      </c>
      <c r="L4" s="4">
        <v>11000</v>
      </c>
      <c r="M4" s="4">
        <v>11000</v>
      </c>
      <c r="N4" s="4">
        <v>11000</v>
      </c>
      <c r="O4" s="4">
        <v>11000</v>
      </c>
      <c r="P4" s="4">
        <v>20000</v>
      </c>
      <c r="Q4" s="4">
        <f t="shared" si="0"/>
        <v>122000</v>
      </c>
    </row>
    <row r="5" spans="1:17">
      <c r="A5" s="2" t="s">
        <v>9</v>
      </c>
      <c r="B5" s="2">
        <v>1000</v>
      </c>
      <c r="C5" s="2">
        <v>1000</v>
      </c>
      <c r="D5" s="2">
        <v>2000</v>
      </c>
      <c r="E5" s="2">
        <v>4000</v>
      </c>
      <c r="F5" s="2">
        <v>6000</v>
      </c>
      <c r="G5" s="2">
        <v>8000</v>
      </c>
      <c r="H5" s="2">
        <v>9000</v>
      </c>
      <c r="I5" s="2">
        <v>9000</v>
      </c>
      <c r="J5" s="2">
        <v>9000</v>
      </c>
      <c r="K5" s="2">
        <v>9000</v>
      </c>
      <c r="L5" s="2">
        <v>10000</v>
      </c>
      <c r="M5" s="2">
        <v>10000</v>
      </c>
      <c r="N5" s="2">
        <v>10000</v>
      </c>
      <c r="O5" s="2">
        <v>10000</v>
      </c>
      <c r="P5" s="2">
        <v>15000</v>
      </c>
      <c r="Q5" s="4">
        <f t="shared" si="0"/>
        <v>113000</v>
      </c>
    </row>
    <row r="6" spans="1:17">
      <c r="A6" s="2" t="s">
        <v>10</v>
      </c>
      <c r="B6" s="2">
        <v>1000</v>
      </c>
      <c r="C6" s="2">
        <v>3000</v>
      </c>
      <c r="D6" s="2">
        <v>3000</v>
      </c>
      <c r="E6" s="2">
        <v>5000</v>
      </c>
      <c r="F6" s="2">
        <v>5000</v>
      </c>
      <c r="G6" s="2">
        <v>5000</v>
      </c>
      <c r="H6" s="2">
        <v>8000</v>
      </c>
      <c r="I6" s="2">
        <v>10000</v>
      </c>
      <c r="J6" s="2">
        <v>12000</v>
      </c>
      <c r="K6" s="2">
        <v>15000</v>
      </c>
      <c r="L6" s="2">
        <v>20000</v>
      </c>
      <c r="M6" s="2">
        <v>23000</v>
      </c>
      <c r="N6" s="2">
        <v>27000</v>
      </c>
      <c r="O6" s="2">
        <v>30000</v>
      </c>
      <c r="P6" s="2">
        <v>35000</v>
      </c>
      <c r="Q6" s="4">
        <f t="shared" si="0"/>
        <v>202000</v>
      </c>
    </row>
    <row r="7" spans="1:17">
      <c r="A7" s="2" t="s">
        <v>11</v>
      </c>
      <c r="B7" s="2">
        <v>3000</v>
      </c>
      <c r="C7" s="2">
        <v>4000</v>
      </c>
      <c r="D7" s="2">
        <v>5000</v>
      </c>
      <c r="E7" s="2">
        <v>6000</v>
      </c>
      <c r="F7" s="2">
        <v>7000</v>
      </c>
      <c r="G7" s="2">
        <v>8000</v>
      </c>
      <c r="H7" s="2">
        <v>10000</v>
      </c>
      <c r="I7" s="2">
        <v>12000</v>
      </c>
      <c r="J7" s="2">
        <v>14000</v>
      </c>
      <c r="K7" s="2">
        <v>16000</v>
      </c>
      <c r="L7" s="2">
        <v>20000</v>
      </c>
      <c r="M7" s="2">
        <v>22000</v>
      </c>
      <c r="N7" s="2">
        <v>24000</v>
      </c>
      <c r="O7" s="2">
        <v>26000</v>
      </c>
      <c r="P7" s="2">
        <v>30000</v>
      </c>
      <c r="Q7" s="4">
        <f t="shared" si="0"/>
        <v>207000</v>
      </c>
    </row>
    <row r="8" spans="1:17">
      <c r="A8" s="2" t="s">
        <v>12</v>
      </c>
      <c r="B8" s="2">
        <v>1000</v>
      </c>
      <c r="C8" s="2">
        <v>1000</v>
      </c>
      <c r="D8" s="2">
        <v>2000</v>
      </c>
      <c r="E8" s="2">
        <v>3000</v>
      </c>
      <c r="F8" s="2">
        <v>4000</v>
      </c>
      <c r="G8" s="2">
        <v>5000</v>
      </c>
      <c r="H8" s="2">
        <v>8000</v>
      </c>
      <c r="I8" s="2">
        <v>10000</v>
      </c>
      <c r="J8" s="2">
        <v>11000</v>
      </c>
      <c r="K8" s="2">
        <v>12000</v>
      </c>
      <c r="L8" s="2">
        <v>15000</v>
      </c>
      <c r="M8" s="2">
        <v>17000</v>
      </c>
      <c r="N8" s="2">
        <v>19000</v>
      </c>
      <c r="O8" s="2">
        <v>20000</v>
      </c>
      <c r="P8" s="2">
        <v>30000</v>
      </c>
      <c r="Q8" s="4">
        <f t="shared" si="0"/>
        <v>158000</v>
      </c>
    </row>
    <row r="9" spans="1:17">
      <c r="A9" s="2" t="s">
        <v>13</v>
      </c>
      <c r="B9" s="2">
        <v>1000</v>
      </c>
      <c r="C9" s="2">
        <v>1000</v>
      </c>
      <c r="D9" s="2">
        <v>2000</v>
      </c>
      <c r="E9" s="2">
        <v>3000</v>
      </c>
      <c r="F9" s="2">
        <v>4000</v>
      </c>
      <c r="G9" s="2">
        <v>5000</v>
      </c>
      <c r="H9" s="2">
        <v>8000</v>
      </c>
      <c r="I9" s="2">
        <v>10000</v>
      </c>
      <c r="J9" s="2">
        <v>11000</v>
      </c>
      <c r="K9" s="2">
        <v>12000</v>
      </c>
      <c r="L9" s="2">
        <v>15000</v>
      </c>
      <c r="M9" s="2">
        <v>17000</v>
      </c>
      <c r="N9" s="2">
        <v>19000</v>
      </c>
      <c r="O9" s="2">
        <v>20000</v>
      </c>
      <c r="P9" s="2">
        <v>30000</v>
      </c>
      <c r="Q9" s="4">
        <f t="shared" si="0"/>
        <v>158000</v>
      </c>
    </row>
    <row r="10" spans="1:17">
      <c r="A10" s="2" t="s">
        <v>14</v>
      </c>
      <c r="B10" s="2">
        <v>1000</v>
      </c>
      <c r="C10" s="2">
        <v>1000</v>
      </c>
      <c r="D10" s="2">
        <v>2000</v>
      </c>
      <c r="E10" s="2">
        <v>3000</v>
      </c>
      <c r="F10" s="2">
        <v>4000</v>
      </c>
      <c r="G10" s="2">
        <v>5000</v>
      </c>
      <c r="H10" s="2">
        <v>8000</v>
      </c>
      <c r="I10" s="2">
        <v>10000</v>
      </c>
      <c r="J10" s="2">
        <v>11000</v>
      </c>
      <c r="K10" s="2">
        <v>12000</v>
      </c>
      <c r="L10" s="2">
        <v>15000</v>
      </c>
      <c r="M10" s="2">
        <v>17000</v>
      </c>
      <c r="N10" s="2">
        <v>19000</v>
      </c>
      <c r="O10" s="2">
        <v>20000</v>
      </c>
      <c r="P10" s="2">
        <v>30000</v>
      </c>
      <c r="Q10" s="4">
        <f t="shared" si="0"/>
        <v>158000</v>
      </c>
    </row>
    <row r="11" spans="1:17">
      <c r="A11" s="2" t="s">
        <v>15</v>
      </c>
      <c r="B11" s="2">
        <v>1000</v>
      </c>
      <c r="C11" s="2">
        <v>1000</v>
      </c>
      <c r="D11" s="2">
        <v>3000</v>
      </c>
      <c r="E11" s="2">
        <v>5000</v>
      </c>
      <c r="F11" s="2">
        <v>7000</v>
      </c>
      <c r="G11" s="2">
        <v>9000</v>
      </c>
      <c r="H11" s="2">
        <v>10000</v>
      </c>
      <c r="I11" s="2">
        <v>10000</v>
      </c>
      <c r="J11" s="2">
        <v>10000</v>
      </c>
      <c r="K11" s="2">
        <v>10000</v>
      </c>
      <c r="L11" s="2">
        <v>11000</v>
      </c>
      <c r="M11" s="2">
        <v>11000</v>
      </c>
      <c r="N11" s="2">
        <v>11000</v>
      </c>
      <c r="O11" s="2">
        <v>11000</v>
      </c>
      <c r="P11" s="2">
        <v>20000</v>
      </c>
      <c r="Q11" s="4">
        <f t="shared" si="0"/>
        <v>130000</v>
      </c>
    </row>
    <row r="12" spans="1:17">
      <c r="A12" s="2" t="s">
        <v>16</v>
      </c>
      <c r="B12" s="2">
        <v>1500</v>
      </c>
      <c r="C12" s="2">
        <v>3000</v>
      </c>
      <c r="D12" s="2">
        <v>6000</v>
      </c>
      <c r="E12" s="2">
        <v>9000</v>
      </c>
      <c r="F12" s="2">
        <v>12000</v>
      </c>
      <c r="G12" s="2">
        <v>15000</v>
      </c>
      <c r="H12" s="2">
        <v>18000</v>
      </c>
      <c r="I12" s="2">
        <v>21000</v>
      </c>
      <c r="J12" s="2">
        <v>25000</v>
      </c>
      <c r="K12" s="2">
        <v>27000</v>
      </c>
      <c r="Q12" s="4">
        <f t="shared" si="0"/>
        <v>137500</v>
      </c>
    </row>
    <row r="13" spans="1:17">
      <c r="A13" s="2" t="s">
        <v>19</v>
      </c>
      <c r="B13" s="2">
        <v>300</v>
      </c>
      <c r="C13" s="2">
        <v>300</v>
      </c>
      <c r="D13" s="2">
        <v>300</v>
      </c>
      <c r="E13" s="2">
        <v>300</v>
      </c>
      <c r="F13" s="2">
        <v>400</v>
      </c>
      <c r="G13" s="2">
        <v>500</v>
      </c>
      <c r="H13" s="2">
        <v>600</v>
      </c>
      <c r="I13" s="2">
        <v>700</v>
      </c>
      <c r="J13" s="2">
        <v>800</v>
      </c>
      <c r="K13" s="2">
        <v>1000</v>
      </c>
      <c r="L13" s="2">
        <v>1200</v>
      </c>
      <c r="M13" s="2">
        <v>1400</v>
      </c>
      <c r="N13" s="2">
        <v>1600</v>
      </c>
      <c r="O13" s="2">
        <v>1800</v>
      </c>
      <c r="P13" s="2">
        <v>2000</v>
      </c>
      <c r="Q13" s="4">
        <f t="shared" si="0"/>
        <v>13200</v>
      </c>
    </row>
    <row r="14" spans="1:17" s="4" customFormat="1">
      <c r="A14" s="3" t="s">
        <v>19</v>
      </c>
      <c r="B14" s="4">
        <v>1500</v>
      </c>
      <c r="C14" s="4">
        <v>1500</v>
      </c>
      <c r="D14" s="4">
        <v>1500</v>
      </c>
      <c r="E14" s="4">
        <v>1500</v>
      </c>
      <c r="F14" s="4">
        <v>2000</v>
      </c>
      <c r="G14" s="4">
        <v>2500</v>
      </c>
      <c r="H14" s="4">
        <v>3000</v>
      </c>
      <c r="I14" s="4">
        <v>3500</v>
      </c>
      <c r="J14" s="4">
        <v>4000</v>
      </c>
      <c r="K14" s="4">
        <v>5000</v>
      </c>
      <c r="L14" s="4">
        <v>6000</v>
      </c>
      <c r="M14" s="4">
        <v>7000</v>
      </c>
      <c r="N14" s="4">
        <v>8000</v>
      </c>
      <c r="O14" s="4">
        <v>9000</v>
      </c>
      <c r="P14" s="4">
        <v>10000</v>
      </c>
      <c r="Q14" s="4">
        <f t="shared" si="0"/>
        <v>66000</v>
      </c>
    </row>
    <row r="15" spans="1:17">
      <c r="A15" s="2" t="s">
        <v>39</v>
      </c>
      <c r="B15" s="2">
        <v>1000</v>
      </c>
      <c r="C15" s="2">
        <v>3000</v>
      </c>
      <c r="D15" s="2">
        <v>6000</v>
      </c>
      <c r="E15" s="2">
        <v>9000</v>
      </c>
      <c r="F15" s="2">
        <v>12000</v>
      </c>
      <c r="G15" s="2">
        <v>15000</v>
      </c>
      <c r="H15" s="2">
        <v>18000</v>
      </c>
      <c r="I15" s="2">
        <v>19000</v>
      </c>
      <c r="J15" s="2">
        <v>20000</v>
      </c>
      <c r="K15" s="2">
        <v>21000</v>
      </c>
      <c r="L15" s="2">
        <v>22000</v>
      </c>
      <c r="M15" s="2">
        <v>23000</v>
      </c>
      <c r="N15" s="2">
        <v>24000</v>
      </c>
      <c r="O15" s="2">
        <v>25000</v>
      </c>
      <c r="P15" s="2">
        <v>30000</v>
      </c>
      <c r="Q15" s="4">
        <f t="shared" si="0"/>
        <v>248000</v>
      </c>
    </row>
    <row r="16" spans="1:17">
      <c r="A16" s="2" t="s">
        <v>41</v>
      </c>
      <c r="B16" s="2">
        <v>1500</v>
      </c>
      <c r="C16" s="2">
        <v>4500</v>
      </c>
      <c r="D16" s="2">
        <v>7500</v>
      </c>
      <c r="E16" s="2">
        <v>10500</v>
      </c>
      <c r="F16" s="2">
        <v>13500</v>
      </c>
      <c r="G16" s="2">
        <v>16500</v>
      </c>
      <c r="H16" s="2">
        <v>19500</v>
      </c>
      <c r="I16" s="2">
        <v>21000</v>
      </c>
      <c r="J16" s="2">
        <v>22500</v>
      </c>
      <c r="K16" s="2">
        <v>24000</v>
      </c>
      <c r="L16" s="2">
        <v>25500</v>
      </c>
      <c r="M16" s="2">
        <v>28500</v>
      </c>
      <c r="N16" s="2">
        <v>31500</v>
      </c>
      <c r="O16" s="2">
        <v>34500</v>
      </c>
      <c r="P16" s="2">
        <v>45000</v>
      </c>
      <c r="Q16" s="4">
        <f t="shared" si="0"/>
        <v>306000</v>
      </c>
    </row>
    <row r="17" spans="1:17">
      <c r="A17" s="2" t="s">
        <v>42</v>
      </c>
      <c r="B17" s="2">
        <v>1000</v>
      </c>
      <c r="C17" s="2">
        <v>1000</v>
      </c>
      <c r="D17" s="2">
        <v>3000</v>
      </c>
      <c r="E17" s="2">
        <v>3000</v>
      </c>
      <c r="F17" s="2">
        <v>5000</v>
      </c>
      <c r="G17" s="2">
        <v>5000</v>
      </c>
      <c r="H17" s="2">
        <v>10000</v>
      </c>
      <c r="I17" s="2">
        <v>10000</v>
      </c>
      <c r="J17" s="2">
        <v>12000</v>
      </c>
      <c r="K17" s="2">
        <v>12000</v>
      </c>
      <c r="L17" s="2">
        <v>18000</v>
      </c>
      <c r="M17" s="2">
        <v>21000</v>
      </c>
      <c r="N17" s="2">
        <v>24000</v>
      </c>
      <c r="O17" s="2">
        <v>27000</v>
      </c>
      <c r="P17" s="2">
        <v>30000</v>
      </c>
      <c r="Q17" s="4">
        <f t="shared" si="0"/>
        <v>182000</v>
      </c>
    </row>
    <row r="18" spans="1:17">
      <c r="A18" s="2" t="s">
        <v>43</v>
      </c>
      <c r="B18" s="2">
        <v>15000</v>
      </c>
      <c r="C18" s="2">
        <v>18000</v>
      </c>
      <c r="D18" s="2">
        <v>21000</v>
      </c>
      <c r="E18" s="2">
        <v>24000</v>
      </c>
      <c r="F18" s="2">
        <v>27000</v>
      </c>
      <c r="G18" s="2">
        <v>30000</v>
      </c>
      <c r="H18" s="2">
        <v>33000</v>
      </c>
      <c r="I18" s="2">
        <v>36000</v>
      </c>
      <c r="J18" s="2">
        <v>39000</v>
      </c>
      <c r="K18" s="2">
        <v>42000</v>
      </c>
      <c r="L18" s="2">
        <v>60000</v>
      </c>
      <c r="M18" s="2">
        <v>75000</v>
      </c>
      <c r="N18" s="2">
        <v>90000</v>
      </c>
      <c r="O18" s="2">
        <v>105000</v>
      </c>
      <c r="P18" s="2">
        <v>120000</v>
      </c>
      <c r="Q18" s="4">
        <f t="shared" si="0"/>
        <v>735000</v>
      </c>
    </row>
    <row r="19" spans="1:17" customFormat="1">
      <c r="A19" s="2" t="s">
        <v>44</v>
      </c>
      <c r="B19" s="2">
        <v>1000</v>
      </c>
      <c r="C19" s="2">
        <v>1000</v>
      </c>
      <c r="D19" s="2">
        <v>2000</v>
      </c>
      <c r="E19" s="2">
        <v>3000</v>
      </c>
      <c r="F19" s="2">
        <v>4000</v>
      </c>
      <c r="G19" s="2">
        <v>5000</v>
      </c>
      <c r="H19" s="2">
        <v>8000</v>
      </c>
      <c r="I19" s="2">
        <v>10000</v>
      </c>
      <c r="J19" s="2">
        <v>11000</v>
      </c>
      <c r="K19" s="2">
        <v>12000</v>
      </c>
      <c r="L19" s="2">
        <v>15000</v>
      </c>
      <c r="M19" s="2">
        <v>17000</v>
      </c>
      <c r="N19" s="2">
        <v>19000</v>
      </c>
      <c r="O19" s="2">
        <v>20000</v>
      </c>
      <c r="P19" s="2">
        <v>30000</v>
      </c>
      <c r="Q19" s="4">
        <f t="shared" si="0"/>
        <v>158000</v>
      </c>
    </row>
    <row r="20" spans="1:17" customFormat="1">
      <c r="A20" s="2" t="s">
        <v>45</v>
      </c>
      <c r="B20" s="2">
        <v>1000</v>
      </c>
      <c r="C20" s="2">
        <v>1000</v>
      </c>
      <c r="D20" s="2">
        <v>2000</v>
      </c>
      <c r="E20" s="2">
        <v>3000</v>
      </c>
      <c r="F20" s="2">
        <v>4000</v>
      </c>
      <c r="G20" s="2">
        <v>5000</v>
      </c>
      <c r="H20" s="2">
        <v>8000</v>
      </c>
      <c r="I20" s="2">
        <v>10000</v>
      </c>
      <c r="J20" s="2">
        <v>11000</v>
      </c>
      <c r="K20" s="2">
        <v>12000</v>
      </c>
      <c r="L20" s="2">
        <v>15000</v>
      </c>
      <c r="M20" s="2">
        <v>17000</v>
      </c>
      <c r="N20" s="2">
        <v>19000</v>
      </c>
      <c r="O20" s="2">
        <v>20000</v>
      </c>
      <c r="P20" s="2">
        <v>30000</v>
      </c>
      <c r="Q20" s="4">
        <f t="shared" si="0"/>
        <v>158000</v>
      </c>
    </row>
    <row r="21" spans="1:17">
      <c r="A21" s="2" t="s">
        <v>47</v>
      </c>
      <c r="B21" s="2">
        <v>1500</v>
      </c>
      <c r="C21" s="2">
        <v>3000</v>
      </c>
      <c r="D21" s="2">
        <v>4500</v>
      </c>
      <c r="E21" s="2">
        <v>6000</v>
      </c>
      <c r="F21" s="2">
        <v>7500</v>
      </c>
      <c r="G21" s="2">
        <v>9000</v>
      </c>
      <c r="H21" s="2">
        <v>13500</v>
      </c>
      <c r="I21" s="2">
        <v>16500</v>
      </c>
      <c r="J21" s="2">
        <v>19500</v>
      </c>
      <c r="K21" s="2">
        <v>22500</v>
      </c>
      <c r="L21" s="2">
        <v>30000</v>
      </c>
      <c r="M21" s="2">
        <v>33000</v>
      </c>
      <c r="N21" s="2">
        <v>36000</v>
      </c>
      <c r="O21" s="2">
        <v>39000</v>
      </c>
      <c r="P21" s="2">
        <v>60000</v>
      </c>
      <c r="Q21" s="4">
        <f t="shared" si="0"/>
        <v>301500</v>
      </c>
    </row>
    <row r="22" spans="1:17">
      <c r="A22" s="2" t="s">
        <v>48</v>
      </c>
      <c r="B22" s="2">
        <v>5000</v>
      </c>
      <c r="C22" s="2">
        <v>7000</v>
      </c>
      <c r="D22" s="2">
        <v>9000</v>
      </c>
      <c r="E22" s="2">
        <v>11000</v>
      </c>
      <c r="F22" s="2">
        <v>13000</v>
      </c>
      <c r="G22" s="2">
        <v>15000</v>
      </c>
      <c r="H22" s="2">
        <v>20000</v>
      </c>
      <c r="I22" s="2">
        <v>24000</v>
      </c>
      <c r="J22" s="2">
        <v>28000</v>
      </c>
      <c r="K22" s="2">
        <v>32000</v>
      </c>
      <c r="L22" s="2">
        <v>40000</v>
      </c>
      <c r="M22" s="2">
        <v>45000</v>
      </c>
      <c r="N22" s="2">
        <v>50000</v>
      </c>
      <c r="O22" s="2">
        <v>55000</v>
      </c>
      <c r="P22" s="2">
        <v>60000</v>
      </c>
      <c r="Q22" s="4">
        <f t="shared" si="0"/>
        <v>414000</v>
      </c>
    </row>
    <row r="23" spans="1:17" s="4" customFormat="1">
      <c r="A23" s="3" t="s">
        <v>49</v>
      </c>
      <c r="B23" s="4">
        <v>4200</v>
      </c>
      <c r="C23" s="4">
        <v>4200</v>
      </c>
      <c r="D23" s="4">
        <v>4200</v>
      </c>
      <c r="E23" s="4">
        <v>4200</v>
      </c>
      <c r="F23" s="4">
        <v>4200</v>
      </c>
      <c r="G23" s="4">
        <v>4200</v>
      </c>
      <c r="H23" s="4">
        <v>7000</v>
      </c>
      <c r="I23" s="4">
        <v>7000</v>
      </c>
      <c r="J23" s="4">
        <v>7000</v>
      </c>
      <c r="K23" s="4">
        <v>7000</v>
      </c>
      <c r="L23" s="4">
        <v>9800</v>
      </c>
      <c r="M23" s="4">
        <v>9800</v>
      </c>
      <c r="N23" s="4">
        <v>9800</v>
      </c>
      <c r="O23" s="4">
        <v>9800</v>
      </c>
      <c r="P23" s="4">
        <v>14000</v>
      </c>
      <c r="Q23" s="4">
        <f t="shared" si="0"/>
        <v>106400</v>
      </c>
    </row>
    <row r="24" spans="1:17">
      <c r="A24" s="2" t="s">
        <v>50</v>
      </c>
      <c r="B24" s="2">
        <v>2100</v>
      </c>
      <c r="C24" s="2">
        <v>2100</v>
      </c>
      <c r="D24" s="2">
        <v>2100</v>
      </c>
      <c r="E24" s="2">
        <v>2100</v>
      </c>
      <c r="F24" s="2">
        <v>2100</v>
      </c>
      <c r="G24" s="2">
        <v>2100</v>
      </c>
      <c r="H24" s="2">
        <v>5600</v>
      </c>
      <c r="I24" s="2">
        <v>5600</v>
      </c>
      <c r="J24" s="2">
        <v>5600</v>
      </c>
      <c r="K24" s="2">
        <v>5600</v>
      </c>
      <c r="L24" s="2">
        <v>9100</v>
      </c>
      <c r="M24" s="2">
        <v>9100</v>
      </c>
      <c r="N24" s="2">
        <v>9100</v>
      </c>
      <c r="O24" s="2">
        <v>9100</v>
      </c>
      <c r="P24" s="2">
        <v>14000</v>
      </c>
      <c r="Q24" s="4">
        <f t="shared" si="0"/>
        <v>85400</v>
      </c>
    </row>
    <row r="25" spans="1:17">
      <c r="A25" s="2" t="s">
        <v>51</v>
      </c>
      <c r="B25" s="2">
        <v>2800</v>
      </c>
      <c r="C25" s="2">
        <v>2800</v>
      </c>
      <c r="D25" s="2">
        <v>2800</v>
      </c>
      <c r="E25" s="2">
        <v>2800</v>
      </c>
      <c r="F25" s="2">
        <v>2800</v>
      </c>
      <c r="G25" s="2">
        <v>2800</v>
      </c>
      <c r="H25" s="2">
        <v>7000</v>
      </c>
      <c r="I25" s="2">
        <v>7000</v>
      </c>
      <c r="J25" s="2">
        <v>7000</v>
      </c>
      <c r="K25" s="2">
        <v>7000</v>
      </c>
      <c r="L25" s="2">
        <v>11200</v>
      </c>
      <c r="M25" s="2">
        <v>11200</v>
      </c>
      <c r="N25" s="2">
        <v>11200</v>
      </c>
      <c r="O25" s="2">
        <v>11200</v>
      </c>
      <c r="P25" s="2">
        <v>14000</v>
      </c>
      <c r="Q25" s="4">
        <f t="shared" si="0"/>
        <v>103600</v>
      </c>
    </row>
    <row r="26" spans="1:17">
      <c r="A26" s="2" t="s">
        <v>52</v>
      </c>
      <c r="B26" s="2">
        <v>1000</v>
      </c>
      <c r="C26" s="2">
        <v>1500</v>
      </c>
      <c r="D26" s="2">
        <v>2000</v>
      </c>
      <c r="E26" s="2">
        <v>2500</v>
      </c>
      <c r="F26" s="2">
        <v>2500</v>
      </c>
      <c r="G26" s="2">
        <v>2500</v>
      </c>
      <c r="H26" s="2">
        <v>2500</v>
      </c>
      <c r="I26" s="2">
        <v>2500</v>
      </c>
      <c r="Q26" s="4">
        <f t="shared" si="0"/>
        <v>17000</v>
      </c>
    </row>
    <row r="27" spans="1:17">
      <c r="A27" s="2" t="s">
        <v>53</v>
      </c>
      <c r="B27" s="2">
        <v>3200</v>
      </c>
      <c r="C27" s="2">
        <v>4800</v>
      </c>
      <c r="D27" s="2">
        <v>6400</v>
      </c>
      <c r="E27" s="2">
        <v>8800</v>
      </c>
      <c r="F27" s="2">
        <v>11200</v>
      </c>
      <c r="G27" s="2">
        <v>13600</v>
      </c>
      <c r="H27" s="2">
        <v>16800</v>
      </c>
      <c r="I27" s="2">
        <v>20000</v>
      </c>
      <c r="J27" s="2">
        <v>23200</v>
      </c>
      <c r="K27" s="2">
        <v>26400</v>
      </c>
      <c r="L27" s="2">
        <v>30400</v>
      </c>
      <c r="M27" s="2">
        <v>34400</v>
      </c>
      <c r="N27" s="2">
        <v>38400</v>
      </c>
      <c r="O27" s="2">
        <v>42400</v>
      </c>
      <c r="P27" s="2">
        <v>48000</v>
      </c>
      <c r="Q27" s="4">
        <f t="shared" si="0"/>
        <v>328000</v>
      </c>
    </row>
    <row r="28" spans="1:17">
      <c r="A28" s="2" t="s">
        <v>54</v>
      </c>
      <c r="B28" s="2">
        <v>1600</v>
      </c>
      <c r="C28" s="2">
        <v>3200</v>
      </c>
      <c r="D28" s="2">
        <v>4800</v>
      </c>
      <c r="E28" s="2">
        <v>7200</v>
      </c>
      <c r="F28" s="2">
        <v>9600</v>
      </c>
      <c r="G28" s="2">
        <v>12800</v>
      </c>
      <c r="H28" s="2">
        <v>16000</v>
      </c>
      <c r="I28" s="2">
        <v>20000</v>
      </c>
      <c r="J28" s="2">
        <v>24000</v>
      </c>
      <c r="K28" s="2">
        <v>28000</v>
      </c>
      <c r="L28" s="2">
        <v>32000</v>
      </c>
      <c r="M28" s="2">
        <v>36000</v>
      </c>
      <c r="N28" s="2">
        <v>40000</v>
      </c>
      <c r="O28" s="2">
        <v>44000</v>
      </c>
      <c r="P28" s="2">
        <v>48000</v>
      </c>
      <c r="Q28" s="4">
        <f t="shared" si="0"/>
        <v>327200</v>
      </c>
    </row>
    <row r="29" spans="1:17" customFormat="1">
      <c r="A29" s="2" t="s">
        <v>55</v>
      </c>
      <c r="B29" s="2">
        <v>3200</v>
      </c>
      <c r="C29" s="2">
        <v>4800</v>
      </c>
      <c r="D29" s="2">
        <v>6400</v>
      </c>
      <c r="E29" s="2">
        <v>8000</v>
      </c>
      <c r="F29" s="2">
        <v>9600</v>
      </c>
      <c r="G29" s="2">
        <v>11200</v>
      </c>
      <c r="H29" s="2">
        <v>16000</v>
      </c>
      <c r="I29" s="2">
        <v>20000</v>
      </c>
      <c r="J29" s="2">
        <v>24000</v>
      </c>
      <c r="K29" s="2">
        <v>28000</v>
      </c>
      <c r="L29" s="2">
        <v>33600</v>
      </c>
      <c r="M29" s="2">
        <v>38400</v>
      </c>
      <c r="N29" s="2">
        <v>43200</v>
      </c>
      <c r="O29" s="2">
        <v>48000</v>
      </c>
      <c r="P29" s="2">
        <v>56000</v>
      </c>
      <c r="Q29" s="4">
        <f t="shared" si="0"/>
        <v>350400</v>
      </c>
    </row>
    <row r="30" spans="1:17" customFormat="1">
      <c r="A30" s="2" t="s">
        <v>56</v>
      </c>
      <c r="B30" s="2">
        <v>5600</v>
      </c>
      <c r="C30" s="2">
        <v>6400</v>
      </c>
      <c r="D30" s="2">
        <v>7200</v>
      </c>
      <c r="E30" s="2">
        <v>8000</v>
      </c>
      <c r="F30" s="2">
        <v>9600</v>
      </c>
      <c r="G30" s="2">
        <v>12000</v>
      </c>
      <c r="H30" s="2">
        <v>13600</v>
      </c>
      <c r="I30" s="2">
        <v>16000</v>
      </c>
      <c r="J30" s="2">
        <v>20000</v>
      </c>
      <c r="K30" s="2">
        <v>24000</v>
      </c>
      <c r="L30" s="2">
        <v>28000</v>
      </c>
      <c r="M30" s="2">
        <v>32000</v>
      </c>
      <c r="N30" s="2">
        <v>36000</v>
      </c>
      <c r="O30" s="2">
        <v>40000</v>
      </c>
      <c r="P30" s="2">
        <v>48000</v>
      </c>
      <c r="Q30" s="4">
        <f t="shared" si="0"/>
        <v>306400</v>
      </c>
    </row>
    <row r="31" spans="1:17">
      <c r="A31" s="2" t="s">
        <v>57</v>
      </c>
      <c r="B31" s="2">
        <v>6400</v>
      </c>
      <c r="C31" s="2">
        <v>8000</v>
      </c>
      <c r="D31" s="2">
        <v>9600</v>
      </c>
      <c r="E31" s="2">
        <v>11200</v>
      </c>
      <c r="F31" s="2">
        <v>12800</v>
      </c>
      <c r="G31" s="2">
        <v>14400</v>
      </c>
      <c r="H31" s="2">
        <v>16000</v>
      </c>
      <c r="I31" s="2">
        <v>20000</v>
      </c>
      <c r="J31" s="2">
        <v>24000</v>
      </c>
      <c r="K31" s="2">
        <v>28000</v>
      </c>
      <c r="L31" s="2">
        <v>32000</v>
      </c>
      <c r="M31" s="2">
        <v>36000</v>
      </c>
      <c r="N31" s="2">
        <v>40000</v>
      </c>
      <c r="O31" s="2">
        <v>44000</v>
      </c>
      <c r="P31" s="2">
        <v>48000</v>
      </c>
      <c r="Q31" s="4">
        <f t="shared" si="0"/>
        <v>350400</v>
      </c>
    </row>
    <row r="32" spans="1:17">
      <c r="A32" s="2" t="s">
        <v>58</v>
      </c>
      <c r="B32" s="2">
        <v>1500</v>
      </c>
      <c r="C32" s="2">
        <v>1500</v>
      </c>
      <c r="D32" s="2">
        <v>1500</v>
      </c>
      <c r="E32" s="2">
        <v>3000</v>
      </c>
      <c r="F32" s="2">
        <v>3000</v>
      </c>
      <c r="G32" s="2">
        <v>3000</v>
      </c>
      <c r="H32" s="2">
        <v>4500</v>
      </c>
      <c r="I32" s="2">
        <v>4500</v>
      </c>
      <c r="J32" s="2">
        <v>4500</v>
      </c>
      <c r="K32" s="2">
        <v>4500</v>
      </c>
      <c r="L32" s="2">
        <v>7000</v>
      </c>
      <c r="M32" s="2">
        <v>8000</v>
      </c>
      <c r="N32" s="2">
        <v>9000</v>
      </c>
      <c r="O32" s="2">
        <v>10000</v>
      </c>
      <c r="P32" s="2">
        <v>12500</v>
      </c>
      <c r="Q32" s="4">
        <f t="shared" si="0"/>
        <v>78000</v>
      </c>
    </row>
    <row r="33" spans="1:17">
      <c r="A33" s="2" t="s">
        <v>59</v>
      </c>
      <c r="B33" s="2">
        <v>1500</v>
      </c>
      <c r="C33" s="2">
        <v>1500</v>
      </c>
      <c r="D33" s="2">
        <v>1500</v>
      </c>
      <c r="E33" s="2">
        <v>3000</v>
      </c>
      <c r="F33" s="2">
        <v>3000</v>
      </c>
      <c r="G33" s="2">
        <v>3000</v>
      </c>
      <c r="H33" s="2">
        <v>4500</v>
      </c>
      <c r="I33" s="2">
        <v>4500</v>
      </c>
      <c r="J33" s="2">
        <v>4500</v>
      </c>
      <c r="K33" s="2">
        <v>4500</v>
      </c>
      <c r="L33" s="2">
        <v>7000</v>
      </c>
      <c r="M33" s="2">
        <v>8000</v>
      </c>
      <c r="N33" s="2">
        <v>9000</v>
      </c>
      <c r="O33" s="2">
        <v>10000</v>
      </c>
      <c r="P33" s="2">
        <v>12500</v>
      </c>
      <c r="Q33" s="4">
        <f t="shared" si="0"/>
        <v>78000</v>
      </c>
    </row>
    <row r="34" spans="1:17">
      <c r="A34" s="2" t="s">
        <v>60</v>
      </c>
      <c r="B34" s="2">
        <v>1500</v>
      </c>
      <c r="C34" s="2">
        <v>1500</v>
      </c>
      <c r="D34" s="2">
        <v>1500</v>
      </c>
      <c r="E34" s="2">
        <v>3000</v>
      </c>
      <c r="F34" s="2">
        <v>3000</v>
      </c>
      <c r="G34" s="2">
        <v>3000</v>
      </c>
      <c r="H34" s="2">
        <v>4500</v>
      </c>
      <c r="I34" s="2">
        <v>4500</v>
      </c>
      <c r="J34" s="2">
        <v>4500</v>
      </c>
      <c r="K34" s="2">
        <v>4500</v>
      </c>
      <c r="L34" s="2">
        <v>7000</v>
      </c>
      <c r="M34" s="2">
        <v>8000</v>
      </c>
      <c r="N34" s="2">
        <v>9000</v>
      </c>
      <c r="O34" s="2">
        <v>10000</v>
      </c>
      <c r="P34" s="2">
        <v>12500</v>
      </c>
      <c r="Q34" s="4">
        <f t="shared" si="0"/>
        <v>78000</v>
      </c>
    </row>
    <row r="35" spans="1:17" customFormat="1">
      <c r="A35" s="2" t="s">
        <v>61</v>
      </c>
      <c r="B35" s="2">
        <v>300</v>
      </c>
      <c r="C35" s="2">
        <v>300</v>
      </c>
      <c r="D35" s="2">
        <v>600</v>
      </c>
      <c r="E35" s="2">
        <v>600</v>
      </c>
      <c r="F35" s="2">
        <v>900</v>
      </c>
      <c r="G35" s="2">
        <v>900</v>
      </c>
      <c r="H35" s="2">
        <v>1500</v>
      </c>
      <c r="I35" s="2">
        <v>1500</v>
      </c>
      <c r="J35" s="2">
        <v>2100</v>
      </c>
      <c r="K35" s="2">
        <v>2100</v>
      </c>
      <c r="L35" s="2">
        <v>3000</v>
      </c>
      <c r="M35" s="2">
        <v>3000</v>
      </c>
      <c r="N35" s="2">
        <v>3000</v>
      </c>
      <c r="O35" s="2">
        <v>3000</v>
      </c>
      <c r="P35" s="2">
        <v>4500</v>
      </c>
      <c r="Q35" s="4">
        <f t="shared" si="0"/>
        <v>27300</v>
      </c>
    </row>
    <row r="36" spans="1:17">
      <c r="A36" s="2" t="s">
        <v>62</v>
      </c>
      <c r="B36" s="2">
        <v>1500</v>
      </c>
      <c r="C36" s="2">
        <v>2000</v>
      </c>
      <c r="D36" s="2">
        <v>2500</v>
      </c>
      <c r="E36" s="2">
        <v>3000</v>
      </c>
      <c r="F36" s="2">
        <v>3500</v>
      </c>
      <c r="G36" s="2">
        <v>4000</v>
      </c>
      <c r="H36" s="2">
        <v>6000</v>
      </c>
      <c r="I36" s="2">
        <v>7500</v>
      </c>
      <c r="J36" s="2">
        <v>9000</v>
      </c>
      <c r="K36" s="2">
        <v>10500</v>
      </c>
      <c r="L36" s="2">
        <v>12500</v>
      </c>
      <c r="M36" s="2">
        <v>15000</v>
      </c>
      <c r="N36" s="2">
        <v>17500</v>
      </c>
      <c r="O36" s="2">
        <v>20000</v>
      </c>
      <c r="P36" s="2">
        <v>25000</v>
      </c>
      <c r="Q36" s="4">
        <f t="shared" si="0"/>
        <v>139500</v>
      </c>
    </row>
    <row r="37" spans="1:17">
      <c r="A37" s="2" t="s">
        <v>63</v>
      </c>
      <c r="B37" s="2">
        <v>500</v>
      </c>
      <c r="C37" s="2">
        <v>1400</v>
      </c>
      <c r="D37" s="2">
        <v>2100</v>
      </c>
      <c r="E37" s="2">
        <v>2800</v>
      </c>
      <c r="F37" s="2">
        <v>3500</v>
      </c>
      <c r="G37" s="2">
        <v>4200</v>
      </c>
      <c r="H37" s="2">
        <v>4900</v>
      </c>
      <c r="I37" s="2">
        <v>5600</v>
      </c>
      <c r="J37" s="2">
        <v>6300</v>
      </c>
      <c r="K37" s="2">
        <v>7000</v>
      </c>
      <c r="L37" s="2">
        <v>8400</v>
      </c>
      <c r="M37" s="2">
        <v>9800</v>
      </c>
      <c r="N37" s="2">
        <v>11200</v>
      </c>
      <c r="O37" s="2">
        <v>12600</v>
      </c>
      <c r="P37" s="2">
        <v>14000</v>
      </c>
      <c r="Q37" s="4">
        <f t="shared" si="0"/>
        <v>94300</v>
      </c>
    </row>
    <row r="38" spans="1:17">
      <c r="A38" s="2" t="s">
        <v>64</v>
      </c>
      <c r="B38" s="2">
        <v>1500</v>
      </c>
      <c r="C38" s="2">
        <v>1500</v>
      </c>
      <c r="D38" s="2">
        <v>1500</v>
      </c>
      <c r="E38" s="2">
        <v>3000</v>
      </c>
      <c r="F38" s="2">
        <v>3000</v>
      </c>
      <c r="G38" s="2">
        <v>3500</v>
      </c>
      <c r="H38" s="2">
        <v>4000</v>
      </c>
      <c r="I38" s="2">
        <v>4500</v>
      </c>
      <c r="J38" s="2">
        <v>5000</v>
      </c>
      <c r="K38" s="2">
        <v>6000</v>
      </c>
      <c r="L38" s="2">
        <v>7000</v>
      </c>
      <c r="M38" s="2">
        <v>8000</v>
      </c>
      <c r="N38" s="2">
        <v>10000</v>
      </c>
      <c r="O38" s="2">
        <v>12000</v>
      </c>
      <c r="P38" s="2">
        <v>15000</v>
      </c>
      <c r="Q38" s="4">
        <f t="shared" si="0"/>
        <v>85500</v>
      </c>
    </row>
    <row r="39" spans="1:17" s="4" customFormat="1">
      <c r="A39" s="3" t="s">
        <v>65</v>
      </c>
      <c r="B39" s="4">
        <v>4000</v>
      </c>
      <c r="C39" s="4">
        <v>6000</v>
      </c>
      <c r="D39" s="4">
        <v>10000</v>
      </c>
      <c r="E39" s="4">
        <v>14000</v>
      </c>
      <c r="F39" s="4">
        <v>16000</v>
      </c>
      <c r="G39" s="4">
        <v>18000</v>
      </c>
      <c r="H39" s="4">
        <v>20000</v>
      </c>
      <c r="I39" s="4">
        <v>24000</v>
      </c>
      <c r="J39" s="4">
        <v>28000</v>
      </c>
      <c r="K39" s="4">
        <v>35000</v>
      </c>
      <c r="L39" s="4">
        <v>45000</v>
      </c>
      <c r="M39" s="4">
        <v>50000</v>
      </c>
      <c r="N39" s="4">
        <v>55000</v>
      </c>
      <c r="O39" s="4">
        <v>62000</v>
      </c>
      <c r="P39" s="4">
        <v>75000</v>
      </c>
      <c r="Q39" s="4">
        <f t="shared" si="0"/>
        <v>462000</v>
      </c>
    </row>
    <row r="40" spans="1:17">
      <c r="A40" s="2" t="s">
        <v>66</v>
      </c>
      <c r="B40" s="2">
        <v>6000</v>
      </c>
      <c r="C40" s="2">
        <v>6000</v>
      </c>
      <c r="D40" s="2">
        <v>6000</v>
      </c>
      <c r="E40" s="2">
        <v>10000</v>
      </c>
      <c r="F40" s="2">
        <v>15000</v>
      </c>
      <c r="G40" s="2">
        <v>20000</v>
      </c>
      <c r="H40" s="2">
        <v>25000</v>
      </c>
      <c r="I40" s="2">
        <v>35000</v>
      </c>
      <c r="J40" s="2">
        <v>40000</v>
      </c>
      <c r="K40" s="2">
        <v>50000</v>
      </c>
      <c r="L40" s="2">
        <v>60000</v>
      </c>
      <c r="M40" s="2">
        <v>70000</v>
      </c>
      <c r="N40" s="2">
        <v>80000</v>
      </c>
      <c r="O40" s="2">
        <v>90000</v>
      </c>
      <c r="P40" s="2">
        <v>100000</v>
      </c>
      <c r="Q40" s="4">
        <f t="shared" si="0"/>
        <v>613000</v>
      </c>
    </row>
    <row r="41" spans="1:17">
      <c r="A41" s="2" t="s">
        <v>68</v>
      </c>
      <c r="B41" s="2">
        <v>1000</v>
      </c>
      <c r="C41" s="2">
        <v>2000</v>
      </c>
      <c r="D41" s="2">
        <v>5000</v>
      </c>
      <c r="E41" s="2">
        <v>6000</v>
      </c>
      <c r="F41" s="2">
        <v>8000</v>
      </c>
      <c r="G41" s="2">
        <v>10000</v>
      </c>
      <c r="H41" s="2">
        <v>20000</v>
      </c>
      <c r="I41" s="2">
        <v>30000</v>
      </c>
      <c r="J41" s="2">
        <v>40000</v>
      </c>
      <c r="K41" s="2">
        <v>50000</v>
      </c>
      <c r="L41"/>
      <c r="M41"/>
      <c r="N41"/>
      <c r="O41"/>
      <c r="P41"/>
      <c r="Q41" s="4">
        <f t="shared" si="0"/>
        <v>172000</v>
      </c>
    </row>
    <row r="42" spans="1:17">
      <c r="A42" s="2" t="s">
        <v>67</v>
      </c>
      <c r="B42" s="2">
        <v>5600</v>
      </c>
      <c r="C42" s="2">
        <v>8400</v>
      </c>
      <c r="D42" s="2">
        <v>11200</v>
      </c>
      <c r="E42" s="2">
        <v>14000</v>
      </c>
      <c r="F42" s="2">
        <v>16800</v>
      </c>
      <c r="G42" s="2">
        <v>19600</v>
      </c>
      <c r="H42" s="2">
        <v>23800</v>
      </c>
      <c r="I42" s="2">
        <v>28000</v>
      </c>
      <c r="J42" s="2">
        <v>32200</v>
      </c>
      <c r="K42" s="2">
        <v>36400</v>
      </c>
      <c r="L42"/>
      <c r="M42"/>
      <c r="N42"/>
      <c r="O42"/>
      <c r="P42"/>
      <c r="Q42" s="4">
        <f t="shared" si="0"/>
        <v>196000</v>
      </c>
    </row>
    <row r="43" spans="1:17">
      <c r="A43" s="4" t="s">
        <v>52</v>
      </c>
      <c r="B43" s="4">
        <v>1000</v>
      </c>
      <c r="C43" s="4">
        <v>1500</v>
      </c>
      <c r="D43" s="4">
        <v>2000</v>
      </c>
      <c r="E43" s="4">
        <v>2500</v>
      </c>
      <c r="F43" s="4">
        <v>2500</v>
      </c>
      <c r="G43" s="4">
        <v>2500</v>
      </c>
      <c r="H43" s="4">
        <v>2500</v>
      </c>
      <c r="I43" s="4">
        <v>2500</v>
      </c>
      <c r="J43"/>
      <c r="K43"/>
      <c r="L43"/>
      <c r="M43"/>
      <c r="N43"/>
      <c r="O43"/>
      <c r="P43"/>
      <c r="Q43" s="4">
        <f t="shared" si="0"/>
        <v>17000</v>
      </c>
    </row>
    <row r="44" spans="1:17">
      <c r="A44" s="4" t="s">
        <v>61</v>
      </c>
      <c r="B44" s="4">
        <v>500</v>
      </c>
      <c r="C44" s="4">
        <v>500</v>
      </c>
      <c r="D44" s="4">
        <v>1000</v>
      </c>
      <c r="E44" s="4">
        <v>1000</v>
      </c>
      <c r="F44" s="4">
        <v>1500</v>
      </c>
      <c r="G44" s="4">
        <v>1500</v>
      </c>
      <c r="H44" s="4">
        <v>2500</v>
      </c>
      <c r="I44" s="4">
        <v>2500</v>
      </c>
      <c r="J44" s="4">
        <v>3500</v>
      </c>
      <c r="K44" s="4">
        <v>3500</v>
      </c>
      <c r="L44" s="4">
        <v>5000</v>
      </c>
      <c r="M44" s="4">
        <v>5000</v>
      </c>
      <c r="N44" s="4">
        <v>5000</v>
      </c>
      <c r="O44" s="4">
        <v>5000</v>
      </c>
      <c r="P44" s="4">
        <v>7500</v>
      </c>
      <c r="Q44" s="4">
        <f t="shared" si="0"/>
        <v>45500</v>
      </c>
    </row>
    <row r="45" spans="1:17">
      <c r="A45" s="4" t="s">
        <v>69</v>
      </c>
      <c r="B45" s="4">
        <v>1400</v>
      </c>
      <c r="C45" s="4">
        <v>4200</v>
      </c>
      <c r="D45" s="4">
        <v>7000</v>
      </c>
      <c r="E45" s="4">
        <v>9800</v>
      </c>
      <c r="F45" s="4">
        <v>12600</v>
      </c>
      <c r="G45" s="4">
        <v>15400</v>
      </c>
      <c r="H45" s="4">
        <v>16800</v>
      </c>
      <c r="I45" s="4">
        <v>18200</v>
      </c>
      <c r="J45" s="4">
        <v>19600</v>
      </c>
      <c r="K45" s="4">
        <v>21000</v>
      </c>
      <c r="L45" s="4">
        <v>23800</v>
      </c>
      <c r="M45" s="4">
        <v>25200</v>
      </c>
      <c r="N45" s="4">
        <v>26600</v>
      </c>
      <c r="O45" s="4">
        <v>28000</v>
      </c>
      <c r="P45" s="4">
        <v>35000</v>
      </c>
      <c r="Q45" s="4">
        <f t="shared" si="0"/>
        <v>264600</v>
      </c>
    </row>
    <row r="46" spans="1:17">
      <c r="A46" s="4" t="s">
        <v>70</v>
      </c>
      <c r="B46" s="4">
        <v>2800</v>
      </c>
      <c r="C46" s="4">
        <v>2800</v>
      </c>
      <c r="D46" s="4">
        <v>2800</v>
      </c>
      <c r="E46" s="4">
        <v>11200</v>
      </c>
      <c r="F46" s="4">
        <v>11200</v>
      </c>
      <c r="G46" s="4">
        <v>11200</v>
      </c>
      <c r="H46" s="4">
        <v>19600</v>
      </c>
      <c r="I46" s="4">
        <v>19600</v>
      </c>
      <c r="J46" s="4">
        <v>19600</v>
      </c>
      <c r="K46" s="4">
        <v>19600</v>
      </c>
      <c r="L46" s="4">
        <v>25200</v>
      </c>
      <c r="M46" s="4">
        <v>25200</v>
      </c>
      <c r="N46" s="4">
        <v>25200</v>
      </c>
      <c r="O46" s="4">
        <v>25200</v>
      </c>
      <c r="P46" s="4">
        <v>28000</v>
      </c>
      <c r="Q46" s="4">
        <f t="shared" si="0"/>
        <v>249200</v>
      </c>
    </row>
    <row r="47" spans="1:17">
      <c r="A47" s="4" t="s">
        <v>72</v>
      </c>
      <c r="B47" s="4">
        <v>1400</v>
      </c>
      <c r="C47" s="4">
        <v>2800</v>
      </c>
      <c r="D47" s="4">
        <v>4200</v>
      </c>
      <c r="E47" s="4">
        <v>7000</v>
      </c>
      <c r="F47" s="4">
        <v>9800</v>
      </c>
      <c r="G47" s="4">
        <v>11200</v>
      </c>
      <c r="H47" s="4">
        <v>14000</v>
      </c>
      <c r="I47" s="4">
        <v>15400</v>
      </c>
      <c r="J47" s="4">
        <v>18200</v>
      </c>
      <c r="K47" s="4">
        <v>21000</v>
      </c>
      <c r="L47" s="4">
        <v>23800</v>
      </c>
      <c r="M47" s="4">
        <v>25200</v>
      </c>
      <c r="N47" s="4">
        <v>26600</v>
      </c>
      <c r="O47" s="4">
        <v>28000</v>
      </c>
      <c r="P47" s="4">
        <v>33600</v>
      </c>
      <c r="Q47" s="4">
        <f t="shared" si="0"/>
        <v>242200</v>
      </c>
    </row>
    <row r="48" spans="1:17">
      <c r="A48" s="4" t="s">
        <v>71</v>
      </c>
      <c r="B48" s="4">
        <v>4200</v>
      </c>
      <c r="C48" s="4">
        <v>4200</v>
      </c>
      <c r="D48" s="4">
        <v>8400</v>
      </c>
      <c r="E48" s="4">
        <v>8400</v>
      </c>
      <c r="F48" s="4">
        <v>12600</v>
      </c>
      <c r="G48" s="4">
        <v>12600</v>
      </c>
      <c r="H48" s="4">
        <v>16800</v>
      </c>
      <c r="I48" s="4">
        <v>16800</v>
      </c>
      <c r="J48" s="4">
        <v>16800</v>
      </c>
      <c r="K48" s="4">
        <v>16800</v>
      </c>
      <c r="L48" s="4">
        <v>21000</v>
      </c>
      <c r="M48" s="4">
        <v>21000</v>
      </c>
      <c r="N48" s="4">
        <v>21000</v>
      </c>
      <c r="O48" s="4">
        <v>21000</v>
      </c>
      <c r="P48" s="4">
        <v>28000</v>
      </c>
      <c r="Q48" s="4">
        <f t="shared" si="0"/>
        <v>229600</v>
      </c>
    </row>
    <row r="49" spans="1:17">
      <c r="A49" s="3" t="s">
        <v>78</v>
      </c>
      <c r="B49" s="4">
        <v>3600</v>
      </c>
      <c r="C49" s="4">
        <v>3600</v>
      </c>
      <c r="D49" s="4">
        <v>3600</v>
      </c>
      <c r="E49" s="4">
        <v>6000</v>
      </c>
      <c r="F49" s="4">
        <v>6000</v>
      </c>
      <c r="G49" s="4">
        <v>6000</v>
      </c>
      <c r="H49" s="4">
        <v>8400</v>
      </c>
      <c r="I49" s="4">
        <v>8400</v>
      </c>
      <c r="J49" s="4">
        <v>8400</v>
      </c>
      <c r="K49" s="4">
        <v>8400</v>
      </c>
      <c r="L49" s="4">
        <v>12000</v>
      </c>
      <c r="M49" s="4">
        <v>18000</v>
      </c>
      <c r="N49" s="4">
        <v>24000</v>
      </c>
      <c r="O49" s="4">
        <v>30000</v>
      </c>
      <c r="P49" s="4">
        <v>36000</v>
      </c>
      <c r="Q49" s="4">
        <f t="shared" si="0"/>
        <v>182400</v>
      </c>
    </row>
    <row r="50" spans="1:17">
      <c r="A50" s="2" t="s">
        <v>79</v>
      </c>
      <c r="B50" s="4">
        <v>3600</v>
      </c>
      <c r="C50" s="4">
        <v>3600</v>
      </c>
      <c r="D50" s="4">
        <v>6000</v>
      </c>
      <c r="E50" s="4">
        <v>6000</v>
      </c>
      <c r="F50" s="4">
        <v>8400</v>
      </c>
      <c r="G50" s="4">
        <v>8400</v>
      </c>
      <c r="H50" s="4">
        <v>12000</v>
      </c>
      <c r="I50" s="4">
        <v>12000</v>
      </c>
      <c r="J50" s="4">
        <v>12000</v>
      </c>
      <c r="K50" s="4">
        <v>12000</v>
      </c>
      <c r="L50" s="4">
        <v>18000</v>
      </c>
      <c r="M50" s="4">
        <v>18000</v>
      </c>
      <c r="N50" s="4">
        <v>18000</v>
      </c>
      <c r="O50" s="4">
        <v>24000</v>
      </c>
      <c r="P50" s="4">
        <v>30000</v>
      </c>
      <c r="Q50" s="4">
        <f t="shared" si="0"/>
        <v>192000</v>
      </c>
    </row>
    <row r="51" spans="1:17">
      <c r="A51" s="2" t="s">
        <v>80</v>
      </c>
      <c r="B51" s="4">
        <v>3000</v>
      </c>
      <c r="C51" s="4">
        <v>3000</v>
      </c>
      <c r="D51" s="4">
        <v>3000</v>
      </c>
      <c r="E51" s="4">
        <v>5000</v>
      </c>
      <c r="F51" s="4">
        <v>5000</v>
      </c>
      <c r="G51" s="4">
        <v>5000</v>
      </c>
      <c r="H51" s="4">
        <v>7000</v>
      </c>
      <c r="I51" s="4">
        <v>7000</v>
      </c>
      <c r="J51" s="4">
        <v>7000</v>
      </c>
      <c r="K51" s="4">
        <v>7000</v>
      </c>
      <c r="L51" s="4">
        <v>10000</v>
      </c>
      <c r="M51" s="4">
        <v>10000</v>
      </c>
      <c r="N51" s="4">
        <v>10000</v>
      </c>
      <c r="O51" s="4">
        <v>10000</v>
      </c>
      <c r="P51" s="4">
        <v>15000</v>
      </c>
      <c r="Q51" s="4">
        <f t="shared" si="0"/>
        <v>107000</v>
      </c>
    </row>
    <row r="52" spans="1:17">
      <c r="A52" s="2" t="s">
        <v>81</v>
      </c>
      <c r="B52" s="4">
        <v>3000</v>
      </c>
      <c r="C52" s="4">
        <v>3000</v>
      </c>
      <c r="D52" s="4">
        <v>3000</v>
      </c>
      <c r="E52" s="4">
        <v>5000</v>
      </c>
      <c r="F52" s="4">
        <v>5000</v>
      </c>
      <c r="G52" s="4">
        <v>5000</v>
      </c>
      <c r="H52" s="4">
        <v>7000</v>
      </c>
      <c r="I52" s="4">
        <v>7000</v>
      </c>
      <c r="J52" s="4">
        <v>7000</v>
      </c>
      <c r="K52" s="4">
        <v>7000</v>
      </c>
      <c r="L52" s="4">
        <v>10000</v>
      </c>
      <c r="M52" s="4">
        <v>10000</v>
      </c>
      <c r="N52" s="4">
        <v>10000</v>
      </c>
      <c r="O52" s="4">
        <v>15000</v>
      </c>
      <c r="P52" s="4">
        <v>20000</v>
      </c>
      <c r="Q52" s="4">
        <f t="shared" si="0"/>
        <v>117000</v>
      </c>
    </row>
    <row r="53" spans="1:17">
      <c r="A53" s="2" t="s">
        <v>82</v>
      </c>
      <c r="B53" s="4">
        <v>3000</v>
      </c>
      <c r="C53" s="4">
        <v>5000</v>
      </c>
      <c r="D53" s="4">
        <v>6000</v>
      </c>
      <c r="E53" s="4">
        <v>8000</v>
      </c>
      <c r="F53" s="4">
        <v>10000</v>
      </c>
      <c r="G53" s="4">
        <v>12000</v>
      </c>
      <c r="H53" s="4">
        <v>13000</v>
      </c>
      <c r="I53" s="4">
        <v>15000</v>
      </c>
      <c r="J53" s="4">
        <v>18000</v>
      </c>
      <c r="K53" s="4">
        <v>24000</v>
      </c>
      <c r="L53" s="4">
        <v>32000</v>
      </c>
      <c r="M53" s="4">
        <v>36000</v>
      </c>
      <c r="N53" s="4">
        <v>41000</v>
      </c>
      <c r="O53" s="4">
        <v>45000</v>
      </c>
      <c r="P53" s="4">
        <v>60000</v>
      </c>
      <c r="Q53" s="4">
        <f t="shared" si="0"/>
        <v>328000</v>
      </c>
    </row>
    <row r="54" spans="1:17">
      <c r="A54" s="2" t="s">
        <v>83</v>
      </c>
      <c r="B54" s="4">
        <v>4000</v>
      </c>
      <c r="C54" s="4">
        <v>6000</v>
      </c>
      <c r="D54" s="4">
        <v>8000</v>
      </c>
      <c r="E54" s="4">
        <v>13000</v>
      </c>
      <c r="F54" s="4">
        <v>16000</v>
      </c>
      <c r="G54" s="4">
        <v>20000</v>
      </c>
      <c r="H54" s="4">
        <v>24000</v>
      </c>
      <c r="I54" s="4">
        <v>28000</v>
      </c>
      <c r="J54" s="4">
        <v>33000</v>
      </c>
      <c r="K54" s="4">
        <v>37000</v>
      </c>
      <c r="L54" s="4">
        <v>41000</v>
      </c>
      <c r="M54" s="4">
        <v>45000</v>
      </c>
      <c r="N54" s="4">
        <v>49000</v>
      </c>
      <c r="O54" s="4">
        <v>54000</v>
      </c>
      <c r="P54" s="4">
        <v>70000</v>
      </c>
      <c r="Q54" s="4">
        <f t="shared" si="0"/>
        <v>448000</v>
      </c>
    </row>
    <row r="55" spans="1:17">
      <c r="A55" s="2" t="s">
        <v>84</v>
      </c>
      <c r="B55" s="4">
        <v>4000</v>
      </c>
      <c r="C55" s="4">
        <v>7000</v>
      </c>
      <c r="D55" s="4">
        <v>10000</v>
      </c>
      <c r="E55" s="4">
        <v>12000</v>
      </c>
      <c r="F55" s="4">
        <v>15000</v>
      </c>
      <c r="G55" s="4">
        <v>18000</v>
      </c>
      <c r="H55" s="4">
        <v>20000</v>
      </c>
      <c r="I55" s="4">
        <v>23000</v>
      </c>
      <c r="J55" s="4">
        <v>25000</v>
      </c>
      <c r="K55" s="4">
        <v>28000</v>
      </c>
      <c r="L55" s="4">
        <v>30000</v>
      </c>
      <c r="M55" s="4">
        <v>32000</v>
      </c>
      <c r="N55" s="4">
        <v>35000</v>
      </c>
      <c r="O55" s="4">
        <v>40000</v>
      </c>
      <c r="P55" s="4">
        <v>48000</v>
      </c>
      <c r="Q55" s="4">
        <f t="shared" si="0"/>
        <v>347000</v>
      </c>
    </row>
    <row r="56" spans="1:17">
      <c r="A56" s="2" t="s">
        <v>85</v>
      </c>
      <c r="B56" s="4">
        <v>8000</v>
      </c>
      <c r="C56" s="4">
        <v>10000</v>
      </c>
      <c r="D56" s="4">
        <v>12000</v>
      </c>
      <c r="E56" s="4">
        <v>14000</v>
      </c>
      <c r="F56" s="4">
        <v>16000</v>
      </c>
      <c r="G56" s="4">
        <v>18000</v>
      </c>
      <c r="H56" s="4">
        <v>21000</v>
      </c>
      <c r="I56" s="4">
        <v>24000</v>
      </c>
      <c r="J56" s="4">
        <v>27000</v>
      </c>
      <c r="K56" s="4">
        <v>30000</v>
      </c>
      <c r="L56" s="4">
        <v>34000</v>
      </c>
      <c r="M56" s="4">
        <v>38000</v>
      </c>
      <c r="N56" s="4">
        <v>42000</v>
      </c>
      <c r="O56" s="4">
        <v>46000</v>
      </c>
      <c r="P56" s="4">
        <v>50000</v>
      </c>
      <c r="Q56" s="4">
        <f t="shared" si="0"/>
        <v>390000</v>
      </c>
    </row>
    <row r="57" spans="1:17">
      <c r="A57" s="2" t="s">
        <v>86</v>
      </c>
      <c r="B57" s="4">
        <v>3000</v>
      </c>
      <c r="C57" s="4">
        <v>4000</v>
      </c>
      <c r="D57" s="4">
        <v>5000</v>
      </c>
      <c r="E57" s="4">
        <v>6000</v>
      </c>
      <c r="F57" s="4">
        <v>7000</v>
      </c>
      <c r="G57" s="4">
        <v>8000</v>
      </c>
      <c r="H57" s="4">
        <v>9000</v>
      </c>
      <c r="I57" s="4">
        <v>10000</v>
      </c>
      <c r="J57" s="4">
        <v>11000</v>
      </c>
      <c r="K57" s="4">
        <v>12000</v>
      </c>
      <c r="L57" s="4">
        <v>13000</v>
      </c>
      <c r="M57" s="4">
        <v>15000</v>
      </c>
      <c r="N57" s="4">
        <v>17000</v>
      </c>
      <c r="O57" s="4">
        <v>20000</v>
      </c>
      <c r="P57" s="4">
        <v>25000</v>
      </c>
      <c r="Q57" s="4">
        <f t="shared" si="0"/>
        <v>165000</v>
      </c>
    </row>
    <row r="58" spans="1:17">
      <c r="A58" s="2" t="s">
        <v>87</v>
      </c>
      <c r="B58" s="4">
        <v>2100</v>
      </c>
      <c r="C58" s="4">
        <v>2100</v>
      </c>
      <c r="D58" s="4">
        <v>2100</v>
      </c>
      <c r="E58" s="4">
        <v>3500</v>
      </c>
      <c r="F58" s="4">
        <v>3500</v>
      </c>
      <c r="G58" s="4">
        <v>3500</v>
      </c>
      <c r="H58" s="4">
        <v>4200</v>
      </c>
      <c r="I58" s="4">
        <v>4900</v>
      </c>
      <c r="J58" s="4">
        <v>5600</v>
      </c>
      <c r="K58" s="4">
        <v>6300</v>
      </c>
      <c r="L58" s="4">
        <v>7000</v>
      </c>
      <c r="M58" s="4">
        <v>7700</v>
      </c>
      <c r="N58" s="4">
        <v>8400</v>
      </c>
      <c r="O58" s="4">
        <v>9100</v>
      </c>
      <c r="P58" s="4">
        <v>10500</v>
      </c>
      <c r="Q58" s="4">
        <f t="shared" si="0"/>
        <v>80500</v>
      </c>
    </row>
    <row r="59" spans="1:17">
      <c r="A59" s="2" t="s">
        <v>88</v>
      </c>
      <c r="B59" s="4">
        <v>2100</v>
      </c>
      <c r="C59" s="4">
        <v>2100</v>
      </c>
      <c r="D59" s="4">
        <v>2100</v>
      </c>
      <c r="E59" s="4">
        <v>3500</v>
      </c>
      <c r="F59" s="4">
        <v>3500</v>
      </c>
      <c r="G59" s="4">
        <v>3500</v>
      </c>
      <c r="H59" s="4">
        <v>4200</v>
      </c>
      <c r="I59" s="4">
        <v>4900</v>
      </c>
      <c r="J59" s="4">
        <v>5600</v>
      </c>
      <c r="K59" s="4">
        <v>6300</v>
      </c>
      <c r="L59" s="4">
        <v>7000</v>
      </c>
      <c r="M59" s="4">
        <v>7700</v>
      </c>
      <c r="N59" s="4">
        <v>8400</v>
      </c>
      <c r="O59" s="4">
        <v>9100</v>
      </c>
      <c r="P59" s="4">
        <v>10500</v>
      </c>
      <c r="Q59" s="4">
        <f t="shared" si="0"/>
        <v>80500</v>
      </c>
    </row>
    <row r="60" spans="1:17">
      <c r="A60" s="2" t="s">
        <v>89</v>
      </c>
      <c r="B60" s="4">
        <v>2100</v>
      </c>
      <c r="C60" s="4">
        <v>2100</v>
      </c>
      <c r="D60" s="4">
        <v>2100</v>
      </c>
      <c r="E60" s="4">
        <v>3500</v>
      </c>
      <c r="F60" s="4">
        <v>3500</v>
      </c>
      <c r="G60" s="4">
        <v>3500</v>
      </c>
      <c r="H60" s="4">
        <v>4200</v>
      </c>
      <c r="I60" s="4">
        <v>4900</v>
      </c>
      <c r="J60" s="4">
        <v>5600</v>
      </c>
      <c r="K60" s="4">
        <v>6300</v>
      </c>
      <c r="L60" s="4">
        <v>7000</v>
      </c>
      <c r="M60" s="4">
        <v>7700</v>
      </c>
      <c r="N60" s="4">
        <v>8400</v>
      </c>
      <c r="O60" s="4">
        <v>9100</v>
      </c>
      <c r="P60" s="4">
        <v>10500</v>
      </c>
      <c r="Q60" s="4">
        <f t="shared" si="0"/>
        <v>80500</v>
      </c>
    </row>
    <row r="61" spans="1:17">
      <c r="A61" s="2" t="s">
        <v>90</v>
      </c>
      <c r="B61" s="4">
        <v>1500</v>
      </c>
      <c r="C61" s="4">
        <v>1500</v>
      </c>
      <c r="D61" s="4">
        <v>1500</v>
      </c>
      <c r="E61" s="4">
        <v>3000</v>
      </c>
      <c r="F61" s="4">
        <v>3000</v>
      </c>
      <c r="G61" s="4">
        <v>3000</v>
      </c>
      <c r="H61" s="4">
        <v>4500</v>
      </c>
      <c r="I61" s="4">
        <v>4500</v>
      </c>
      <c r="J61" s="4">
        <v>4500</v>
      </c>
      <c r="K61" s="4">
        <v>4500</v>
      </c>
      <c r="L61" s="4">
        <v>6000</v>
      </c>
      <c r="M61" s="4">
        <v>6000</v>
      </c>
      <c r="N61" s="4">
        <v>6000</v>
      </c>
      <c r="O61" s="4">
        <v>6000</v>
      </c>
      <c r="P61" s="4">
        <v>7500</v>
      </c>
      <c r="Q61" s="4">
        <f t="shared" si="0"/>
        <v>63000</v>
      </c>
    </row>
    <row r="62" spans="1:17">
      <c r="A62" s="3" t="s">
        <v>34</v>
      </c>
      <c r="B62" s="4">
        <v>2400</v>
      </c>
      <c r="C62" s="4">
        <v>2400</v>
      </c>
      <c r="D62" s="4">
        <v>3600</v>
      </c>
      <c r="E62" s="4">
        <v>3600</v>
      </c>
      <c r="F62" s="4">
        <v>4800</v>
      </c>
      <c r="G62" s="4">
        <v>4800</v>
      </c>
      <c r="H62" s="4">
        <v>6000</v>
      </c>
      <c r="I62" s="4">
        <v>6000</v>
      </c>
      <c r="J62" s="4">
        <v>7200</v>
      </c>
      <c r="K62" s="4">
        <v>7200</v>
      </c>
      <c r="L62" s="4">
        <v>8400</v>
      </c>
      <c r="M62" s="4">
        <v>8400</v>
      </c>
      <c r="N62" s="4">
        <v>9600</v>
      </c>
      <c r="O62" s="4">
        <v>9600</v>
      </c>
      <c r="P62" s="4">
        <v>14400</v>
      </c>
      <c r="Q62" s="4">
        <f t="shared" si="0"/>
        <v>98400</v>
      </c>
    </row>
    <row r="63" spans="1:17">
      <c r="A63" s="2" t="s">
        <v>92</v>
      </c>
      <c r="B63" s="4">
        <v>6000</v>
      </c>
      <c r="C63" s="4">
        <v>6000</v>
      </c>
      <c r="D63" s="4">
        <v>6000</v>
      </c>
      <c r="E63" s="4">
        <v>10000</v>
      </c>
      <c r="F63" s="4">
        <v>10000</v>
      </c>
      <c r="G63" s="4">
        <v>10000</v>
      </c>
      <c r="H63" s="4">
        <v>14000</v>
      </c>
      <c r="I63" s="4">
        <v>14000</v>
      </c>
      <c r="J63" s="4">
        <v>14000</v>
      </c>
      <c r="K63" s="4">
        <v>14000</v>
      </c>
      <c r="L63" s="4">
        <v>18000</v>
      </c>
      <c r="M63" s="4">
        <v>18000</v>
      </c>
      <c r="N63" s="4">
        <v>18000</v>
      </c>
      <c r="O63" s="4">
        <v>18000</v>
      </c>
      <c r="P63" s="4">
        <v>30000</v>
      </c>
      <c r="Q63" s="4">
        <f t="shared" si="0"/>
        <v>206000</v>
      </c>
    </row>
    <row r="64" spans="1:17">
      <c r="A64" s="2" t="s">
        <v>93</v>
      </c>
      <c r="B64" s="4">
        <v>6000</v>
      </c>
      <c r="C64" s="4">
        <v>6000</v>
      </c>
      <c r="D64" s="4">
        <v>6000</v>
      </c>
      <c r="E64" s="4">
        <v>6000</v>
      </c>
      <c r="F64" s="4">
        <v>6000</v>
      </c>
      <c r="G64" s="4">
        <v>6000</v>
      </c>
      <c r="H64" s="4">
        <v>10000</v>
      </c>
      <c r="I64" s="4">
        <v>10000</v>
      </c>
      <c r="J64" s="4">
        <v>10000</v>
      </c>
      <c r="K64" s="4">
        <v>10000</v>
      </c>
      <c r="L64" s="4">
        <v>14000</v>
      </c>
      <c r="M64" s="4">
        <v>14000</v>
      </c>
      <c r="N64" s="4">
        <v>14000</v>
      </c>
      <c r="O64" s="4">
        <v>14000</v>
      </c>
      <c r="P64" s="4">
        <v>20000</v>
      </c>
      <c r="Q64" s="4">
        <f t="shared" si="0"/>
        <v>152000</v>
      </c>
    </row>
    <row r="65" spans="1:17">
      <c r="A65" s="2" t="s">
        <v>94</v>
      </c>
      <c r="B65" s="4">
        <v>1500</v>
      </c>
      <c r="C65" s="4">
        <v>1500</v>
      </c>
      <c r="D65" s="4">
        <v>3000</v>
      </c>
      <c r="E65" s="4">
        <v>3000</v>
      </c>
      <c r="F65" s="4">
        <v>4500</v>
      </c>
      <c r="G65" s="4">
        <v>6000</v>
      </c>
      <c r="H65" s="4">
        <v>7500</v>
      </c>
      <c r="I65" s="4">
        <v>9000</v>
      </c>
      <c r="J65" s="4">
        <v>9000</v>
      </c>
      <c r="K65" s="4">
        <v>9000</v>
      </c>
      <c r="L65" s="4">
        <v>10500</v>
      </c>
      <c r="M65" s="4">
        <v>10500</v>
      </c>
      <c r="N65" s="4">
        <v>12000</v>
      </c>
      <c r="O65" s="4">
        <v>12000</v>
      </c>
      <c r="P65" s="4">
        <v>15000</v>
      </c>
      <c r="Q65" s="4">
        <f t="shared" si="0"/>
        <v>114000</v>
      </c>
    </row>
    <row r="66" spans="1:17">
      <c r="A66" s="2" t="s">
        <v>95</v>
      </c>
      <c r="B66" s="4">
        <v>5000</v>
      </c>
      <c r="C66" s="4">
        <v>7500</v>
      </c>
      <c r="D66" s="4">
        <v>10000</v>
      </c>
      <c r="E66" s="4">
        <v>12500</v>
      </c>
      <c r="F66" s="4">
        <v>15000</v>
      </c>
      <c r="G66" s="4">
        <v>17500</v>
      </c>
      <c r="H66" s="4">
        <v>25000</v>
      </c>
      <c r="I66" s="4">
        <v>30000</v>
      </c>
      <c r="J66" s="4">
        <v>35000</v>
      </c>
      <c r="K66" s="4">
        <v>40000</v>
      </c>
      <c r="L66" s="4">
        <v>50000</v>
      </c>
      <c r="M66" s="4">
        <v>55000</v>
      </c>
      <c r="N66" s="4">
        <v>60000</v>
      </c>
      <c r="O66" s="4">
        <v>65000</v>
      </c>
      <c r="P66" s="4">
        <v>75000</v>
      </c>
      <c r="Q66" s="4">
        <f t="shared" si="0"/>
        <v>502500</v>
      </c>
    </row>
    <row r="67" spans="1:17">
      <c r="A67" s="2" t="s">
        <v>96</v>
      </c>
      <c r="B67" s="4">
        <v>2400</v>
      </c>
      <c r="C67" s="4">
        <v>3600</v>
      </c>
      <c r="D67" s="4">
        <v>3600</v>
      </c>
      <c r="E67" s="4">
        <v>4800</v>
      </c>
      <c r="F67" s="4">
        <v>4800</v>
      </c>
      <c r="G67" s="4">
        <v>6000</v>
      </c>
      <c r="H67" s="4">
        <v>12000</v>
      </c>
      <c r="I67" s="4">
        <v>13200</v>
      </c>
      <c r="J67" s="4">
        <v>14400</v>
      </c>
      <c r="K67" s="4">
        <v>15600</v>
      </c>
      <c r="L67" s="4">
        <v>18000</v>
      </c>
      <c r="M67" s="4">
        <v>19200</v>
      </c>
      <c r="N67" s="4">
        <v>20400</v>
      </c>
      <c r="O67" s="4">
        <v>21600</v>
      </c>
      <c r="P67" s="4">
        <v>24000</v>
      </c>
      <c r="Q67" s="4">
        <f t="shared" ref="Q67:Q122" si="1">SUM(B67:P67)</f>
        <v>183600</v>
      </c>
    </row>
    <row r="68" spans="1:17">
      <c r="A68" s="2" t="s">
        <v>97</v>
      </c>
      <c r="B68" s="4">
        <v>7500</v>
      </c>
      <c r="C68" s="4">
        <v>10500</v>
      </c>
      <c r="D68" s="4">
        <v>13500</v>
      </c>
      <c r="E68" s="4">
        <v>16500</v>
      </c>
      <c r="F68" s="4">
        <v>19500</v>
      </c>
      <c r="G68" s="4">
        <v>22500</v>
      </c>
      <c r="H68" s="4">
        <v>30000</v>
      </c>
      <c r="I68" s="4">
        <v>34500</v>
      </c>
      <c r="J68" s="4">
        <v>39000</v>
      </c>
      <c r="K68" s="4">
        <v>43500</v>
      </c>
      <c r="L68" s="4">
        <v>52500</v>
      </c>
      <c r="M68" s="4">
        <v>60000</v>
      </c>
      <c r="N68" s="4">
        <v>67500</v>
      </c>
      <c r="O68" s="4">
        <v>75000</v>
      </c>
      <c r="P68" s="4">
        <v>90000</v>
      </c>
      <c r="Q68" s="4">
        <f t="shared" si="1"/>
        <v>582000</v>
      </c>
    </row>
    <row r="69" spans="1:17">
      <c r="A69" s="2" t="s">
        <v>98</v>
      </c>
      <c r="B69" s="4">
        <v>7500</v>
      </c>
      <c r="C69" s="4">
        <v>9000</v>
      </c>
      <c r="D69" s="4">
        <v>10500</v>
      </c>
      <c r="E69" s="4">
        <v>12000</v>
      </c>
      <c r="F69" s="4">
        <v>13500</v>
      </c>
      <c r="G69" s="4">
        <v>15000</v>
      </c>
      <c r="H69" s="4">
        <v>18000</v>
      </c>
      <c r="I69" s="4">
        <v>21000</v>
      </c>
      <c r="J69" s="4">
        <v>24000</v>
      </c>
      <c r="K69" s="4">
        <v>27000</v>
      </c>
      <c r="L69" s="4">
        <v>30000</v>
      </c>
      <c r="M69" s="4">
        <v>33000</v>
      </c>
      <c r="N69" s="4">
        <v>36000</v>
      </c>
      <c r="O69" s="4">
        <v>39000</v>
      </c>
      <c r="P69" s="4">
        <v>45000</v>
      </c>
      <c r="Q69" s="4">
        <f t="shared" si="1"/>
        <v>340500</v>
      </c>
    </row>
    <row r="70" spans="1:17">
      <c r="A70" s="2" t="s">
        <v>91</v>
      </c>
      <c r="B70" s="4">
        <v>4500</v>
      </c>
      <c r="C70" s="4">
        <v>4500</v>
      </c>
      <c r="D70" s="4">
        <v>4500</v>
      </c>
      <c r="E70" s="4">
        <v>7500</v>
      </c>
      <c r="F70" s="4">
        <v>7500</v>
      </c>
      <c r="G70" s="4">
        <v>7500</v>
      </c>
      <c r="H70" s="4">
        <v>9000</v>
      </c>
      <c r="I70" s="4">
        <v>10500</v>
      </c>
      <c r="J70" s="4">
        <v>12000</v>
      </c>
      <c r="K70" s="4">
        <v>13500</v>
      </c>
      <c r="L70" s="4">
        <v>15000</v>
      </c>
      <c r="M70" s="4">
        <v>16500</v>
      </c>
      <c r="N70" s="4">
        <v>18000</v>
      </c>
      <c r="O70" s="4">
        <v>19500</v>
      </c>
      <c r="P70" s="4">
        <v>22500</v>
      </c>
      <c r="Q70" s="4">
        <f t="shared" si="1"/>
        <v>172500</v>
      </c>
    </row>
    <row r="71" spans="1:17">
      <c r="A71" s="2" t="s">
        <v>90</v>
      </c>
      <c r="B71" s="4">
        <v>1500</v>
      </c>
      <c r="C71" s="4">
        <v>1500</v>
      </c>
      <c r="D71" s="4">
        <v>1500</v>
      </c>
      <c r="E71" s="4">
        <v>3000</v>
      </c>
      <c r="F71" s="4">
        <v>3000</v>
      </c>
      <c r="G71" s="4">
        <v>3000</v>
      </c>
      <c r="H71" s="4">
        <v>4500</v>
      </c>
      <c r="I71" s="4">
        <v>4500</v>
      </c>
      <c r="J71" s="4">
        <v>4500</v>
      </c>
      <c r="K71" s="4">
        <v>4500</v>
      </c>
      <c r="L71" s="4">
        <v>6000</v>
      </c>
      <c r="M71" s="4">
        <v>6000</v>
      </c>
      <c r="N71" s="4">
        <v>6000</v>
      </c>
      <c r="O71" s="4">
        <v>6000</v>
      </c>
      <c r="P71" s="4">
        <v>7500</v>
      </c>
      <c r="Q71" s="4">
        <f t="shared" si="1"/>
        <v>63000</v>
      </c>
    </row>
    <row r="72" spans="1:17">
      <c r="A72" s="2" t="s">
        <v>89</v>
      </c>
      <c r="B72" s="4">
        <v>3000</v>
      </c>
      <c r="C72" s="4">
        <v>3000</v>
      </c>
      <c r="D72" s="4">
        <v>3000</v>
      </c>
      <c r="E72" s="4">
        <v>5000</v>
      </c>
      <c r="F72" s="4">
        <v>5000</v>
      </c>
      <c r="G72" s="4">
        <v>5000</v>
      </c>
      <c r="H72" s="4">
        <v>6000</v>
      </c>
      <c r="I72" s="4">
        <v>7000</v>
      </c>
      <c r="J72" s="4">
        <v>8000</v>
      </c>
      <c r="K72" s="4">
        <v>9000</v>
      </c>
      <c r="L72" s="4">
        <v>10000</v>
      </c>
      <c r="M72" s="4">
        <v>11000</v>
      </c>
      <c r="N72" s="4">
        <v>12000</v>
      </c>
      <c r="O72" s="4">
        <v>13000</v>
      </c>
      <c r="P72" s="4">
        <v>15000</v>
      </c>
      <c r="Q72" s="4">
        <f t="shared" si="1"/>
        <v>115000</v>
      </c>
    </row>
    <row r="73" spans="1:17">
      <c r="A73" s="3" t="s">
        <v>106</v>
      </c>
      <c r="B73" s="4">
        <v>1000</v>
      </c>
      <c r="C73" s="4">
        <v>1200</v>
      </c>
      <c r="D73" s="4">
        <v>2400</v>
      </c>
      <c r="E73" s="4">
        <v>3600</v>
      </c>
      <c r="F73" s="4">
        <v>4800</v>
      </c>
      <c r="G73" s="4">
        <v>6000</v>
      </c>
      <c r="H73" s="4">
        <v>9600</v>
      </c>
      <c r="I73" s="4">
        <v>12000</v>
      </c>
      <c r="J73" s="4">
        <v>13200</v>
      </c>
      <c r="K73" s="4">
        <v>14400</v>
      </c>
      <c r="L73" s="4">
        <v>18000</v>
      </c>
      <c r="M73" s="4">
        <v>20400</v>
      </c>
      <c r="N73" s="4">
        <v>22800</v>
      </c>
      <c r="O73" s="4">
        <v>24000</v>
      </c>
      <c r="P73" s="4">
        <v>36000</v>
      </c>
      <c r="Q73" s="4">
        <f t="shared" si="1"/>
        <v>189400</v>
      </c>
    </row>
    <row r="74" spans="1:17">
      <c r="A74" s="2" t="s">
        <v>107</v>
      </c>
      <c r="B74" s="4">
        <v>3600</v>
      </c>
      <c r="C74" s="4">
        <v>3600</v>
      </c>
      <c r="D74" s="4">
        <v>3600</v>
      </c>
      <c r="E74" s="4">
        <v>7200</v>
      </c>
      <c r="F74" s="4">
        <v>7200</v>
      </c>
      <c r="G74" s="4">
        <v>7200</v>
      </c>
      <c r="H74" s="4">
        <v>10800</v>
      </c>
      <c r="I74" s="4">
        <v>10800</v>
      </c>
      <c r="J74" s="4">
        <v>10800</v>
      </c>
      <c r="K74" s="4">
        <v>10800</v>
      </c>
      <c r="L74" s="4">
        <v>18000</v>
      </c>
      <c r="M74" s="4">
        <v>18000</v>
      </c>
      <c r="N74" s="4">
        <v>18000</v>
      </c>
      <c r="O74" s="4">
        <v>18000</v>
      </c>
      <c r="P74" s="4">
        <v>30000</v>
      </c>
      <c r="Q74" s="4">
        <f t="shared" si="1"/>
        <v>177600</v>
      </c>
    </row>
    <row r="75" spans="1:17">
      <c r="A75" s="2" t="s">
        <v>108</v>
      </c>
      <c r="B75" s="4">
        <v>3000</v>
      </c>
      <c r="C75" s="4">
        <v>5000</v>
      </c>
      <c r="D75" s="4">
        <v>7000</v>
      </c>
      <c r="E75" s="4">
        <v>9000</v>
      </c>
      <c r="F75" s="4">
        <v>11000</v>
      </c>
      <c r="G75" s="4">
        <v>13000</v>
      </c>
      <c r="H75" s="4">
        <v>15000</v>
      </c>
      <c r="I75" s="4">
        <v>17000</v>
      </c>
      <c r="J75" s="4">
        <v>19000</v>
      </c>
      <c r="K75" s="4">
        <v>21000</v>
      </c>
      <c r="L75" s="4">
        <v>25000</v>
      </c>
      <c r="M75" s="4">
        <v>30000</v>
      </c>
      <c r="N75" s="4">
        <v>35000</v>
      </c>
      <c r="O75" s="4">
        <v>40000</v>
      </c>
      <c r="P75" s="4">
        <v>45000</v>
      </c>
      <c r="Q75" s="4">
        <f t="shared" si="1"/>
        <v>295000</v>
      </c>
    </row>
    <row r="76" spans="1:17">
      <c r="A76" s="2" t="s">
        <v>109</v>
      </c>
      <c r="B76" s="4">
        <v>1000</v>
      </c>
      <c r="C76" s="4">
        <v>2000</v>
      </c>
      <c r="D76" s="4">
        <v>4000</v>
      </c>
      <c r="E76" s="4">
        <v>6000</v>
      </c>
      <c r="F76" s="4">
        <v>8000</v>
      </c>
      <c r="G76" s="4">
        <v>10000</v>
      </c>
      <c r="H76" s="4">
        <v>11000</v>
      </c>
      <c r="I76" s="4">
        <v>12000</v>
      </c>
      <c r="J76" s="4">
        <v>13000</v>
      </c>
      <c r="K76" s="4">
        <v>14000</v>
      </c>
      <c r="L76" s="4">
        <v>17000</v>
      </c>
      <c r="M76" s="4">
        <v>18000</v>
      </c>
      <c r="N76" s="4">
        <v>19000</v>
      </c>
      <c r="O76" s="4">
        <v>20000</v>
      </c>
      <c r="P76" s="4">
        <v>21000</v>
      </c>
      <c r="Q76" s="4">
        <f t="shared" si="1"/>
        <v>176000</v>
      </c>
    </row>
    <row r="77" spans="1:17">
      <c r="A77" s="2" t="s">
        <v>110</v>
      </c>
      <c r="B77" s="4">
        <v>1000</v>
      </c>
      <c r="C77" s="4">
        <v>1500</v>
      </c>
      <c r="D77" s="4">
        <v>3000</v>
      </c>
      <c r="E77" s="4">
        <v>4500</v>
      </c>
      <c r="F77" s="4">
        <v>4500</v>
      </c>
      <c r="G77" s="4">
        <v>4500</v>
      </c>
      <c r="H77" s="4">
        <v>7500</v>
      </c>
      <c r="I77" s="4">
        <v>9000</v>
      </c>
      <c r="J77" s="4">
        <v>10500</v>
      </c>
      <c r="K77" s="4">
        <v>12000</v>
      </c>
      <c r="L77" s="4">
        <v>13500</v>
      </c>
      <c r="M77" s="4">
        <v>15000</v>
      </c>
      <c r="N77" s="4">
        <v>22500</v>
      </c>
      <c r="O77" s="4">
        <v>30000</v>
      </c>
      <c r="P77" s="4">
        <v>45000</v>
      </c>
      <c r="Q77" s="4">
        <f t="shared" si="1"/>
        <v>184000</v>
      </c>
    </row>
    <row r="78" spans="1:17">
      <c r="A78" s="2" t="s">
        <v>111</v>
      </c>
      <c r="B78" s="4">
        <v>1000</v>
      </c>
      <c r="C78" s="4">
        <v>1500</v>
      </c>
      <c r="D78" s="4">
        <v>3000</v>
      </c>
      <c r="E78" s="4">
        <v>4500</v>
      </c>
      <c r="F78" s="4">
        <v>4500</v>
      </c>
      <c r="G78" s="4">
        <v>4500</v>
      </c>
      <c r="H78" s="4">
        <v>7500</v>
      </c>
      <c r="I78" s="4">
        <v>9000</v>
      </c>
      <c r="J78" s="4">
        <v>10500</v>
      </c>
      <c r="K78" s="4">
        <v>12000</v>
      </c>
      <c r="L78" s="4">
        <v>13500</v>
      </c>
      <c r="M78" s="4">
        <v>15000</v>
      </c>
      <c r="N78" s="4">
        <v>22500</v>
      </c>
      <c r="O78" s="4">
        <v>30000</v>
      </c>
      <c r="P78" s="4">
        <v>45000</v>
      </c>
      <c r="Q78" s="4">
        <f t="shared" si="1"/>
        <v>184000</v>
      </c>
    </row>
    <row r="79" spans="1:17">
      <c r="A79" s="2" t="s">
        <v>112</v>
      </c>
      <c r="B79" s="4">
        <v>1000</v>
      </c>
      <c r="C79" s="4">
        <v>6000</v>
      </c>
      <c r="D79" s="4">
        <v>7500</v>
      </c>
      <c r="E79" s="4">
        <v>9000</v>
      </c>
      <c r="F79" s="4">
        <v>10500</v>
      </c>
      <c r="G79" s="4">
        <v>12000</v>
      </c>
      <c r="H79" s="4">
        <v>13500</v>
      </c>
      <c r="I79" s="4">
        <v>15000</v>
      </c>
      <c r="J79" s="4">
        <v>18000</v>
      </c>
      <c r="K79" s="4">
        <v>21000</v>
      </c>
      <c r="L79" s="4">
        <v>28500</v>
      </c>
      <c r="M79" s="4">
        <v>30000</v>
      </c>
      <c r="N79" s="4">
        <v>31500</v>
      </c>
      <c r="O79" s="4">
        <v>33000</v>
      </c>
      <c r="P79" s="4">
        <v>34500</v>
      </c>
      <c r="Q79" s="4">
        <f t="shared" si="1"/>
        <v>271000</v>
      </c>
    </row>
    <row r="80" spans="1:17">
      <c r="A80" s="2" t="s">
        <v>113</v>
      </c>
      <c r="B80" s="4">
        <v>1000</v>
      </c>
      <c r="C80" s="4">
        <v>6000</v>
      </c>
      <c r="D80" s="4">
        <v>7500</v>
      </c>
      <c r="E80" s="4">
        <v>9000</v>
      </c>
      <c r="F80" s="4">
        <v>10500</v>
      </c>
      <c r="G80" s="4">
        <v>12000</v>
      </c>
      <c r="H80" s="4">
        <v>13500</v>
      </c>
      <c r="I80" s="4">
        <v>15000</v>
      </c>
      <c r="J80" s="4">
        <v>18000</v>
      </c>
      <c r="K80" s="4">
        <v>21000</v>
      </c>
      <c r="L80" s="4">
        <v>28500</v>
      </c>
      <c r="M80" s="4">
        <v>30000</v>
      </c>
      <c r="N80" s="4">
        <v>31500</v>
      </c>
      <c r="O80" s="4">
        <v>33000</v>
      </c>
      <c r="P80" s="4">
        <v>34500</v>
      </c>
      <c r="Q80" s="4">
        <f t="shared" si="1"/>
        <v>271000</v>
      </c>
    </row>
    <row r="81" spans="1:17">
      <c r="A81" s="2" t="s">
        <v>114</v>
      </c>
      <c r="B81" s="4">
        <v>7500</v>
      </c>
      <c r="C81" s="4">
        <v>9000</v>
      </c>
      <c r="D81" s="4">
        <v>10500</v>
      </c>
      <c r="E81" s="4">
        <v>12000</v>
      </c>
      <c r="F81" s="4">
        <v>13500</v>
      </c>
      <c r="G81" s="4">
        <v>15000</v>
      </c>
      <c r="H81" s="4">
        <v>19500</v>
      </c>
      <c r="I81" s="4">
        <v>24000</v>
      </c>
      <c r="J81" s="4">
        <v>28500</v>
      </c>
      <c r="K81" s="4">
        <v>33000</v>
      </c>
      <c r="L81" s="4">
        <v>37500</v>
      </c>
      <c r="M81" s="4">
        <v>42000</v>
      </c>
      <c r="N81" s="4">
        <v>46500</v>
      </c>
      <c r="O81" s="4">
        <v>51000</v>
      </c>
      <c r="P81" s="4">
        <v>55500</v>
      </c>
      <c r="Q81" s="4">
        <f t="shared" si="1"/>
        <v>405000</v>
      </c>
    </row>
    <row r="82" spans="1:17">
      <c r="A82" s="2" t="s">
        <v>115</v>
      </c>
      <c r="B82" s="4">
        <v>7500</v>
      </c>
      <c r="C82" s="4">
        <v>9000</v>
      </c>
      <c r="D82" s="4">
        <v>10500</v>
      </c>
      <c r="E82" s="4">
        <v>12000</v>
      </c>
      <c r="F82" s="4">
        <v>13500</v>
      </c>
      <c r="G82" s="4">
        <v>15000</v>
      </c>
      <c r="H82" s="4">
        <v>19500</v>
      </c>
      <c r="I82" s="4">
        <v>24000</v>
      </c>
      <c r="J82" s="4">
        <v>28500</v>
      </c>
      <c r="K82" s="4">
        <v>33000</v>
      </c>
      <c r="L82" s="4">
        <v>37500</v>
      </c>
      <c r="M82" s="4">
        <v>42000</v>
      </c>
      <c r="N82" s="4">
        <v>46500</v>
      </c>
      <c r="O82" s="4">
        <v>51000</v>
      </c>
      <c r="P82" s="4">
        <v>55500</v>
      </c>
      <c r="Q82" s="4">
        <f t="shared" si="1"/>
        <v>405000</v>
      </c>
    </row>
    <row r="83" spans="1:17">
      <c r="A83" s="3" t="s">
        <v>117</v>
      </c>
      <c r="B83" s="4">
        <v>2000</v>
      </c>
      <c r="C83" s="4">
        <v>4000</v>
      </c>
      <c r="D83" s="4">
        <v>6000</v>
      </c>
      <c r="E83" s="4">
        <v>8000</v>
      </c>
      <c r="F83" s="4">
        <v>10000</v>
      </c>
      <c r="G83" s="4">
        <v>10000</v>
      </c>
      <c r="H83" s="4">
        <v>12000</v>
      </c>
      <c r="I83" s="4">
        <v>12000</v>
      </c>
      <c r="J83" s="4">
        <v>12000</v>
      </c>
      <c r="K83" s="4">
        <v>12000</v>
      </c>
      <c r="L83" s="4">
        <v>14000</v>
      </c>
      <c r="M83" s="4">
        <v>14000</v>
      </c>
      <c r="N83" s="4">
        <v>14000</v>
      </c>
      <c r="O83" s="4">
        <v>14000</v>
      </c>
      <c r="P83" s="4">
        <v>30000</v>
      </c>
      <c r="Q83" s="4">
        <f t="shared" si="1"/>
        <v>174000</v>
      </c>
    </row>
    <row r="84" spans="1:17">
      <c r="A84" s="2" t="s">
        <v>118</v>
      </c>
      <c r="B84" s="4">
        <v>1500</v>
      </c>
      <c r="C84" s="4">
        <v>1500</v>
      </c>
      <c r="D84" s="4">
        <v>1500</v>
      </c>
      <c r="E84" s="4">
        <v>1500</v>
      </c>
      <c r="F84" s="4">
        <v>1500</v>
      </c>
      <c r="G84" s="4">
        <v>1500</v>
      </c>
      <c r="H84" s="4">
        <v>3000</v>
      </c>
      <c r="I84" s="4">
        <v>3000</v>
      </c>
      <c r="J84" s="4">
        <v>3000</v>
      </c>
      <c r="K84" s="4">
        <v>3000</v>
      </c>
      <c r="L84" s="4">
        <v>4500</v>
      </c>
      <c r="M84" s="4">
        <v>6000</v>
      </c>
      <c r="N84" s="4">
        <v>7500</v>
      </c>
      <c r="O84" s="4">
        <v>9000</v>
      </c>
      <c r="P84" s="4">
        <v>15000</v>
      </c>
      <c r="Q84" s="4">
        <f t="shared" si="1"/>
        <v>63000</v>
      </c>
    </row>
    <row r="85" spans="1:17">
      <c r="A85" s="2" t="s">
        <v>119</v>
      </c>
      <c r="B85" s="4">
        <v>3000</v>
      </c>
      <c r="C85" s="4">
        <v>3000</v>
      </c>
      <c r="D85" s="4">
        <v>3000</v>
      </c>
      <c r="E85" s="4">
        <v>3000</v>
      </c>
      <c r="F85" s="4">
        <v>3000</v>
      </c>
      <c r="G85" s="4">
        <v>3000</v>
      </c>
      <c r="H85" s="4">
        <v>5000</v>
      </c>
      <c r="I85" s="4">
        <v>5000</v>
      </c>
      <c r="J85" s="4">
        <v>5000</v>
      </c>
      <c r="K85" s="4">
        <v>5000</v>
      </c>
      <c r="L85" s="4">
        <v>7000</v>
      </c>
      <c r="M85" s="4">
        <v>7000</v>
      </c>
      <c r="N85" s="4">
        <v>7000</v>
      </c>
      <c r="O85" s="4">
        <v>7000</v>
      </c>
      <c r="P85" s="4">
        <v>10000</v>
      </c>
      <c r="Q85" s="4">
        <f t="shared" si="1"/>
        <v>76000</v>
      </c>
    </row>
    <row r="86" spans="1:17">
      <c r="A86" s="2" t="s">
        <v>120</v>
      </c>
      <c r="B86" s="4">
        <v>5000</v>
      </c>
      <c r="C86" s="4">
        <v>7000</v>
      </c>
      <c r="D86" s="4">
        <v>9000</v>
      </c>
      <c r="E86" s="4">
        <v>11000</v>
      </c>
      <c r="F86" s="4">
        <v>13000</v>
      </c>
      <c r="G86" s="4">
        <v>15000</v>
      </c>
      <c r="H86" s="4">
        <v>17000</v>
      </c>
      <c r="I86" s="4">
        <v>18000</v>
      </c>
      <c r="J86" s="4">
        <v>19000</v>
      </c>
      <c r="K86" s="4">
        <v>20000</v>
      </c>
      <c r="L86" s="4">
        <v>25000</v>
      </c>
      <c r="M86" s="4">
        <v>30000</v>
      </c>
      <c r="N86" s="4">
        <v>35000</v>
      </c>
      <c r="O86" s="4">
        <v>38000</v>
      </c>
      <c r="P86" s="4">
        <v>40000</v>
      </c>
      <c r="Q86" s="4">
        <f t="shared" si="1"/>
        <v>302000</v>
      </c>
    </row>
    <row r="87" spans="1:17">
      <c r="A87" s="2" t="s">
        <v>121</v>
      </c>
      <c r="B87" s="4">
        <v>1000</v>
      </c>
      <c r="C87" s="4">
        <v>1800</v>
      </c>
      <c r="D87" s="4">
        <v>1800</v>
      </c>
      <c r="E87" s="4">
        <v>3600</v>
      </c>
      <c r="F87" s="4">
        <v>5400</v>
      </c>
      <c r="G87" s="4">
        <v>7200</v>
      </c>
      <c r="H87" s="4">
        <v>9000</v>
      </c>
      <c r="I87" s="4">
        <v>10800</v>
      </c>
      <c r="J87" s="4">
        <v>14400</v>
      </c>
      <c r="K87" s="4">
        <v>18000</v>
      </c>
      <c r="L87" s="4">
        <v>21600</v>
      </c>
      <c r="M87" s="4">
        <v>25200</v>
      </c>
      <c r="N87" s="4">
        <v>28800</v>
      </c>
      <c r="O87" s="4">
        <v>32400</v>
      </c>
      <c r="P87" s="4">
        <v>36000</v>
      </c>
      <c r="Q87" s="4">
        <f t="shared" si="1"/>
        <v>217000</v>
      </c>
    </row>
    <row r="88" spans="1:17">
      <c r="A88" s="2" t="s">
        <v>122</v>
      </c>
      <c r="B88" s="4">
        <v>1000</v>
      </c>
      <c r="C88" s="4">
        <v>1800</v>
      </c>
      <c r="D88" s="4">
        <v>3600</v>
      </c>
      <c r="E88" s="4">
        <v>5400</v>
      </c>
      <c r="F88" s="4">
        <v>5400</v>
      </c>
      <c r="G88" s="4">
        <v>7200</v>
      </c>
      <c r="H88" s="4">
        <v>9000</v>
      </c>
      <c r="I88" s="4">
        <v>12600</v>
      </c>
      <c r="J88" s="4">
        <v>16200</v>
      </c>
      <c r="K88" s="4">
        <v>19800</v>
      </c>
      <c r="L88" s="4">
        <v>23400</v>
      </c>
      <c r="M88" s="4">
        <v>27000</v>
      </c>
      <c r="N88" s="4">
        <v>30600</v>
      </c>
      <c r="O88" s="4">
        <v>34200</v>
      </c>
      <c r="P88" s="4">
        <v>37800</v>
      </c>
      <c r="Q88" s="4">
        <f t="shared" si="1"/>
        <v>235000</v>
      </c>
    </row>
    <row r="89" spans="1:17">
      <c r="A89" s="2" t="s">
        <v>123</v>
      </c>
      <c r="B89" s="4">
        <v>1000</v>
      </c>
      <c r="C89" s="4">
        <v>3600</v>
      </c>
      <c r="D89" s="4">
        <v>5400</v>
      </c>
      <c r="E89" s="4">
        <v>5400</v>
      </c>
      <c r="F89" s="4">
        <v>7200</v>
      </c>
      <c r="G89" s="4">
        <v>9000</v>
      </c>
      <c r="H89" s="4">
        <v>12600</v>
      </c>
      <c r="I89" s="4">
        <v>16200</v>
      </c>
      <c r="J89" s="4">
        <v>19800</v>
      </c>
      <c r="K89" s="4">
        <v>23400</v>
      </c>
      <c r="L89" s="4">
        <v>27000</v>
      </c>
      <c r="M89" s="4">
        <v>30600</v>
      </c>
      <c r="N89" s="4">
        <v>34200</v>
      </c>
      <c r="O89" s="4">
        <v>37800</v>
      </c>
      <c r="P89" s="4">
        <v>41400</v>
      </c>
      <c r="Q89" s="4">
        <f t="shared" si="1"/>
        <v>274600</v>
      </c>
    </row>
    <row r="90" spans="1:17">
      <c r="A90" s="2" t="s">
        <v>124</v>
      </c>
      <c r="B90" s="4">
        <v>3600</v>
      </c>
      <c r="C90" s="4">
        <v>5400</v>
      </c>
      <c r="D90" s="4">
        <v>7200</v>
      </c>
      <c r="E90" s="4">
        <v>9000</v>
      </c>
      <c r="F90" s="4">
        <v>10800</v>
      </c>
      <c r="G90" s="4">
        <v>12600</v>
      </c>
      <c r="H90" s="4">
        <v>16200</v>
      </c>
      <c r="I90" s="4">
        <v>19800</v>
      </c>
      <c r="J90" s="4">
        <v>23400</v>
      </c>
      <c r="K90" s="4">
        <v>27000</v>
      </c>
      <c r="L90" s="4">
        <v>30600</v>
      </c>
      <c r="M90" s="4">
        <v>34200</v>
      </c>
      <c r="N90" s="4">
        <v>37800</v>
      </c>
      <c r="O90" s="4">
        <v>41400</v>
      </c>
      <c r="P90" s="4">
        <v>45000</v>
      </c>
      <c r="Q90" s="4">
        <f t="shared" si="1"/>
        <v>324000</v>
      </c>
    </row>
    <row r="91" spans="1:17">
      <c r="A91" s="2" t="s">
        <v>125</v>
      </c>
      <c r="B91" s="4">
        <v>3600</v>
      </c>
      <c r="C91" s="4">
        <v>3600</v>
      </c>
      <c r="D91" s="4">
        <v>5400</v>
      </c>
      <c r="E91" s="4">
        <v>5400</v>
      </c>
      <c r="F91" s="4">
        <v>7200</v>
      </c>
      <c r="G91" s="4">
        <v>9000</v>
      </c>
      <c r="H91" s="4">
        <v>12600</v>
      </c>
      <c r="I91" s="4">
        <v>16200</v>
      </c>
      <c r="J91" s="4">
        <v>19800</v>
      </c>
      <c r="K91" s="4">
        <v>23400</v>
      </c>
      <c r="L91" s="4">
        <v>27000</v>
      </c>
      <c r="M91" s="4">
        <v>30600</v>
      </c>
      <c r="N91" s="4">
        <v>34200</v>
      </c>
      <c r="O91" s="4">
        <v>37800</v>
      </c>
      <c r="P91" s="4">
        <v>41400</v>
      </c>
      <c r="Q91" s="4">
        <f t="shared" si="1"/>
        <v>277200</v>
      </c>
    </row>
    <row r="92" spans="1:17">
      <c r="A92" s="2" t="s">
        <v>126</v>
      </c>
      <c r="B92" s="4">
        <v>3600</v>
      </c>
      <c r="C92" s="4">
        <v>3600</v>
      </c>
      <c r="D92" s="4">
        <v>5400</v>
      </c>
      <c r="E92" s="4">
        <v>5400</v>
      </c>
      <c r="F92" s="4">
        <v>7200</v>
      </c>
      <c r="G92" s="4">
        <v>9000</v>
      </c>
      <c r="H92" s="4">
        <v>12600</v>
      </c>
      <c r="I92" s="4">
        <v>16200</v>
      </c>
      <c r="J92" s="4">
        <v>19800</v>
      </c>
      <c r="K92" s="4">
        <v>23400</v>
      </c>
      <c r="L92" s="4">
        <v>27000</v>
      </c>
      <c r="M92" s="4">
        <v>30600</v>
      </c>
      <c r="N92" s="4">
        <v>34200</v>
      </c>
      <c r="O92" s="4">
        <v>37800</v>
      </c>
      <c r="P92" s="4">
        <v>41400</v>
      </c>
      <c r="Q92" s="4">
        <f t="shared" si="1"/>
        <v>277200</v>
      </c>
    </row>
    <row r="93" spans="1:17">
      <c r="A93" s="2" t="s">
        <v>127</v>
      </c>
      <c r="B93" s="4">
        <v>5400</v>
      </c>
      <c r="C93" s="4">
        <v>5400</v>
      </c>
      <c r="D93" s="4">
        <v>5400</v>
      </c>
      <c r="E93" s="4">
        <v>7200</v>
      </c>
      <c r="F93" s="4">
        <v>9000</v>
      </c>
      <c r="G93" s="4">
        <v>12600</v>
      </c>
      <c r="H93" s="4">
        <v>18000</v>
      </c>
      <c r="I93" s="4">
        <v>19800</v>
      </c>
      <c r="J93" s="4">
        <v>21600</v>
      </c>
      <c r="K93" s="4">
        <v>23400</v>
      </c>
      <c r="L93" s="4">
        <v>25200</v>
      </c>
      <c r="M93" s="4">
        <v>27000</v>
      </c>
      <c r="N93" s="4">
        <v>30600</v>
      </c>
      <c r="O93" s="4">
        <v>32400</v>
      </c>
      <c r="P93" s="4">
        <v>36000</v>
      </c>
      <c r="Q93" s="4">
        <f t="shared" si="1"/>
        <v>279000</v>
      </c>
    </row>
    <row r="94" spans="1:17">
      <c r="A94" s="3" t="s">
        <v>129</v>
      </c>
      <c r="B94" s="4">
        <v>7000</v>
      </c>
      <c r="C94" s="4">
        <v>10500</v>
      </c>
      <c r="D94" s="4">
        <v>14000</v>
      </c>
      <c r="E94" s="4">
        <v>17500</v>
      </c>
      <c r="F94" s="4">
        <v>21000</v>
      </c>
      <c r="G94" s="4">
        <v>24500</v>
      </c>
      <c r="H94" s="4">
        <v>35000</v>
      </c>
      <c r="I94" s="4">
        <v>45500</v>
      </c>
      <c r="J94" s="4">
        <v>56000</v>
      </c>
      <c r="K94" s="4">
        <v>70000</v>
      </c>
      <c r="L94" s="4">
        <v>105000</v>
      </c>
      <c r="M94" s="4">
        <v>140000</v>
      </c>
      <c r="N94" s="4">
        <v>175000</v>
      </c>
      <c r="O94" s="4">
        <v>210000</v>
      </c>
      <c r="P94" s="4">
        <v>245000</v>
      </c>
      <c r="Q94" s="4">
        <f t="shared" si="1"/>
        <v>1176000</v>
      </c>
    </row>
    <row r="95" spans="1:17">
      <c r="A95" s="2" t="s">
        <v>130</v>
      </c>
      <c r="B95" s="4">
        <v>8000</v>
      </c>
      <c r="C95" s="4">
        <v>12000</v>
      </c>
      <c r="D95" s="4">
        <v>16000</v>
      </c>
      <c r="E95" s="4">
        <v>20000</v>
      </c>
      <c r="F95" s="4">
        <v>24000</v>
      </c>
      <c r="G95" s="4">
        <v>28000</v>
      </c>
      <c r="H95" s="4">
        <v>40000</v>
      </c>
      <c r="I95" s="4">
        <v>52000</v>
      </c>
      <c r="J95" s="4">
        <v>64000</v>
      </c>
      <c r="K95" s="4">
        <v>80000</v>
      </c>
      <c r="L95" s="4">
        <v>120000</v>
      </c>
      <c r="M95" s="4">
        <v>160000</v>
      </c>
      <c r="N95" s="4">
        <v>200000</v>
      </c>
      <c r="O95" s="4">
        <v>240000</v>
      </c>
      <c r="P95" s="4">
        <v>280000</v>
      </c>
      <c r="Q95" s="4">
        <f t="shared" si="1"/>
        <v>1344000</v>
      </c>
    </row>
    <row r="96" spans="1:17">
      <c r="A96" s="3" t="s">
        <v>131</v>
      </c>
      <c r="B96" s="4">
        <v>10000</v>
      </c>
      <c r="C96" s="4">
        <v>20000</v>
      </c>
      <c r="D96" s="4">
        <v>30000</v>
      </c>
      <c r="E96" s="4">
        <v>40000</v>
      </c>
      <c r="F96" s="4">
        <v>50000</v>
      </c>
      <c r="G96" s="4">
        <v>60000</v>
      </c>
      <c r="H96" s="4">
        <v>70000</v>
      </c>
      <c r="I96" s="4">
        <v>80000</v>
      </c>
      <c r="Q96" s="4">
        <f t="shared" si="1"/>
        <v>360000</v>
      </c>
    </row>
    <row r="97" spans="1:17">
      <c r="A97" s="2" t="s">
        <v>132</v>
      </c>
      <c r="B97" s="4">
        <v>9000</v>
      </c>
      <c r="C97" s="4">
        <v>9000</v>
      </c>
      <c r="D97" s="4">
        <v>18000</v>
      </c>
      <c r="E97" s="4">
        <v>9000</v>
      </c>
      <c r="F97" s="4">
        <v>18000</v>
      </c>
      <c r="G97" s="4">
        <v>18000</v>
      </c>
      <c r="H97" s="4">
        <v>27000</v>
      </c>
      <c r="I97" s="4">
        <v>45000</v>
      </c>
      <c r="J97" s="4">
        <v>45000</v>
      </c>
      <c r="K97" s="4">
        <v>72000</v>
      </c>
      <c r="L97" s="4">
        <v>90000</v>
      </c>
      <c r="M97" s="4">
        <v>135000</v>
      </c>
      <c r="N97" s="4">
        <v>180000</v>
      </c>
      <c r="O97" s="4">
        <v>225000</v>
      </c>
      <c r="P97" s="4">
        <v>270000</v>
      </c>
      <c r="Q97" s="4">
        <f t="shared" si="1"/>
        <v>1170000</v>
      </c>
    </row>
    <row r="98" spans="1:17">
      <c r="A98" s="2" t="s">
        <v>133</v>
      </c>
      <c r="B98" s="4">
        <v>5000</v>
      </c>
      <c r="C98" s="4">
        <v>5000</v>
      </c>
      <c r="D98" s="4">
        <v>5000</v>
      </c>
      <c r="E98" s="4">
        <v>10000</v>
      </c>
      <c r="F98" s="4">
        <v>10000</v>
      </c>
      <c r="G98" s="4">
        <v>15000</v>
      </c>
      <c r="H98" s="4">
        <v>25000</v>
      </c>
      <c r="I98" s="4">
        <v>20000</v>
      </c>
      <c r="J98" s="4">
        <v>20000</v>
      </c>
      <c r="K98" s="4">
        <v>25000</v>
      </c>
      <c r="L98" s="4">
        <v>30000</v>
      </c>
      <c r="M98" s="4">
        <v>35000</v>
      </c>
      <c r="N98" s="4">
        <v>40000</v>
      </c>
      <c r="O98" s="4">
        <v>45000</v>
      </c>
      <c r="P98" s="4">
        <v>50000</v>
      </c>
      <c r="Q98" s="4">
        <f t="shared" si="1"/>
        <v>340000</v>
      </c>
    </row>
    <row r="99" spans="1:17">
      <c r="A99" s="2" t="s">
        <v>134</v>
      </c>
      <c r="B99" s="4">
        <v>8000</v>
      </c>
      <c r="C99" s="4">
        <v>30000</v>
      </c>
      <c r="D99" s="4">
        <v>60000</v>
      </c>
      <c r="E99" s="4">
        <v>70000</v>
      </c>
      <c r="F99" s="4">
        <v>85000</v>
      </c>
      <c r="G99" s="4">
        <v>80000</v>
      </c>
      <c r="H99" s="4">
        <v>90000</v>
      </c>
      <c r="I99" s="4">
        <v>100000</v>
      </c>
      <c r="J99" s="4">
        <v>110000</v>
      </c>
      <c r="Q99" s="4">
        <f t="shared" si="1"/>
        <v>633000</v>
      </c>
    </row>
    <row r="100" spans="1:17">
      <c r="A100" s="3" t="s">
        <v>137</v>
      </c>
      <c r="B100" s="4">
        <v>7000</v>
      </c>
      <c r="C100" s="4">
        <v>15000</v>
      </c>
      <c r="D100" s="4">
        <v>20000</v>
      </c>
      <c r="E100" s="4">
        <v>40000</v>
      </c>
      <c r="F100" s="4">
        <v>60000</v>
      </c>
      <c r="G100" s="4">
        <v>80000</v>
      </c>
      <c r="H100" s="4">
        <v>100000</v>
      </c>
      <c r="I100" s="4">
        <v>120000</v>
      </c>
      <c r="J100" s="4">
        <v>140000</v>
      </c>
      <c r="K100" s="4">
        <v>160000</v>
      </c>
      <c r="L100" s="4">
        <v>180000</v>
      </c>
      <c r="Q100" s="4">
        <f t="shared" si="1"/>
        <v>922000</v>
      </c>
    </row>
    <row r="101" spans="1:17">
      <c r="A101" s="2" t="s">
        <v>138</v>
      </c>
      <c r="B101" s="4">
        <v>6800</v>
      </c>
      <c r="C101" s="4">
        <v>6800</v>
      </c>
      <c r="D101" s="4">
        <v>10200</v>
      </c>
      <c r="E101" s="4">
        <v>10200</v>
      </c>
      <c r="F101" s="4">
        <v>13600</v>
      </c>
      <c r="G101" s="4">
        <v>13600</v>
      </c>
      <c r="H101" s="4">
        <v>17000</v>
      </c>
      <c r="I101" s="4">
        <v>17000</v>
      </c>
      <c r="J101" s="4">
        <v>20400</v>
      </c>
      <c r="K101" s="4">
        <v>20400</v>
      </c>
      <c r="L101" s="4">
        <v>23800</v>
      </c>
      <c r="M101" s="4">
        <v>23800</v>
      </c>
      <c r="N101" s="4">
        <v>27200</v>
      </c>
      <c r="O101" s="4">
        <v>27200</v>
      </c>
      <c r="P101" s="4">
        <v>40800</v>
      </c>
      <c r="Q101" s="4">
        <f t="shared" si="1"/>
        <v>278800</v>
      </c>
    </row>
    <row r="102" spans="1:17">
      <c r="A102" s="2" t="s">
        <v>139</v>
      </c>
      <c r="B102" s="4">
        <v>6800</v>
      </c>
      <c r="C102" s="4">
        <v>6800</v>
      </c>
      <c r="D102" s="4">
        <v>10200</v>
      </c>
      <c r="E102" s="4">
        <v>10200</v>
      </c>
      <c r="F102" s="4">
        <v>13600</v>
      </c>
      <c r="G102" s="4">
        <v>13600</v>
      </c>
      <c r="H102" s="4">
        <v>17000</v>
      </c>
      <c r="I102" s="4">
        <v>17000</v>
      </c>
      <c r="J102" s="4">
        <v>20400</v>
      </c>
      <c r="K102" s="4">
        <v>20400</v>
      </c>
      <c r="L102" s="4">
        <v>23800</v>
      </c>
      <c r="M102" s="4">
        <v>23800</v>
      </c>
      <c r="N102" s="4">
        <v>27200</v>
      </c>
      <c r="O102" s="4">
        <v>27200</v>
      </c>
      <c r="P102" s="4">
        <v>40800</v>
      </c>
      <c r="Q102" s="4">
        <f t="shared" si="1"/>
        <v>278800</v>
      </c>
    </row>
    <row r="103" spans="1:17">
      <c r="A103" s="2" t="s">
        <v>140</v>
      </c>
      <c r="B103" s="4">
        <v>6800</v>
      </c>
      <c r="C103" s="4">
        <v>6800</v>
      </c>
      <c r="D103" s="4">
        <v>10200</v>
      </c>
      <c r="E103" s="4">
        <v>10200</v>
      </c>
      <c r="F103" s="4">
        <v>13600</v>
      </c>
      <c r="G103" s="4">
        <v>13600</v>
      </c>
      <c r="H103" s="4">
        <v>17000</v>
      </c>
      <c r="I103" s="4">
        <v>17000</v>
      </c>
      <c r="J103" s="4">
        <v>20400</v>
      </c>
      <c r="K103" s="4">
        <v>20400</v>
      </c>
      <c r="L103" s="4">
        <v>23800</v>
      </c>
      <c r="M103" s="4">
        <v>23800</v>
      </c>
      <c r="N103" s="4">
        <v>27200</v>
      </c>
      <c r="O103" s="4">
        <v>27200</v>
      </c>
      <c r="P103" s="4">
        <v>40800</v>
      </c>
      <c r="Q103" s="4">
        <f t="shared" si="1"/>
        <v>278800</v>
      </c>
    </row>
    <row r="104" spans="1:17">
      <c r="A104" s="2" t="s">
        <v>141</v>
      </c>
      <c r="B104" s="4">
        <v>6800</v>
      </c>
      <c r="C104" s="4">
        <v>6800</v>
      </c>
      <c r="D104" s="4">
        <v>10200</v>
      </c>
      <c r="E104" s="4">
        <v>10200</v>
      </c>
      <c r="F104" s="4">
        <v>13600</v>
      </c>
      <c r="G104" s="4">
        <v>13600</v>
      </c>
      <c r="H104" s="4">
        <v>17000</v>
      </c>
      <c r="I104" s="4">
        <v>17000</v>
      </c>
      <c r="J104" s="4">
        <v>20400</v>
      </c>
      <c r="K104" s="4">
        <v>20400</v>
      </c>
      <c r="L104" s="4">
        <v>23800</v>
      </c>
      <c r="M104" s="4">
        <v>23800</v>
      </c>
      <c r="N104" s="4">
        <v>27200</v>
      </c>
      <c r="O104" s="4">
        <v>27200</v>
      </c>
      <c r="P104" s="4">
        <v>40800</v>
      </c>
      <c r="Q104" s="4">
        <f t="shared" si="1"/>
        <v>278800</v>
      </c>
    </row>
    <row r="105" spans="1:17">
      <c r="A105" s="2" t="s">
        <v>142</v>
      </c>
      <c r="B105" s="4">
        <v>6800</v>
      </c>
      <c r="C105" s="4">
        <v>6800</v>
      </c>
      <c r="D105" s="4">
        <v>10200</v>
      </c>
      <c r="E105" s="4">
        <v>10200</v>
      </c>
      <c r="F105" s="4">
        <v>13600</v>
      </c>
      <c r="G105" s="4">
        <v>13600</v>
      </c>
      <c r="H105" s="4">
        <v>17000</v>
      </c>
      <c r="I105" s="4">
        <v>17000</v>
      </c>
      <c r="J105" s="4">
        <v>20400</v>
      </c>
      <c r="K105" s="4">
        <v>20400</v>
      </c>
      <c r="L105" s="4">
        <v>23800</v>
      </c>
      <c r="M105" s="4">
        <v>23800</v>
      </c>
      <c r="N105" s="4">
        <v>27200</v>
      </c>
      <c r="O105" s="4">
        <v>27200</v>
      </c>
      <c r="P105" s="4">
        <v>40800</v>
      </c>
      <c r="Q105" s="4">
        <f t="shared" si="1"/>
        <v>278800</v>
      </c>
    </row>
    <row r="106" spans="1:17">
      <c r="A106" s="2" t="s">
        <v>143</v>
      </c>
      <c r="B106" s="4">
        <v>3400</v>
      </c>
      <c r="C106" s="4">
        <v>3400</v>
      </c>
      <c r="D106" s="4">
        <v>6800</v>
      </c>
      <c r="E106" s="4">
        <v>3400</v>
      </c>
      <c r="F106" s="4">
        <v>3400</v>
      </c>
      <c r="G106" s="4">
        <v>6800</v>
      </c>
      <c r="H106" s="4">
        <v>10200</v>
      </c>
      <c r="I106" s="4">
        <v>10200</v>
      </c>
      <c r="J106" s="4">
        <v>13600</v>
      </c>
      <c r="K106" s="4">
        <v>13600</v>
      </c>
      <c r="L106" s="4">
        <v>13600</v>
      </c>
      <c r="M106" s="4">
        <v>17000</v>
      </c>
      <c r="N106" s="4">
        <v>17000</v>
      </c>
      <c r="O106" s="4">
        <v>20400</v>
      </c>
      <c r="P106" s="4">
        <v>27200</v>
      </c>
      <c r="Q106" s="4">
        <f t="shared" si="1"/>
        <v>170000</v>
      </c>
    </row>
    <row r="107" spans="1:17">
      <c r="A107" s="3" t="s">
        <v>144</v>
      </c>
      <c r="B107" s="4">
        <v>15400</v>
      </c>
      <c r="C107" s="4">
        <v>15400</v>
      </c>
      <c r="D107" s="4">
        <v>23100</v>
      </c>
      <c r="E107" s="4">
        <v>23100</v>
      </c>
      <c r="F107" s="4">
        <v>30800</v>
      </c>
      <c r="G107" s="4">
        <v>30800</v>
      </c>
      <c r="H107" s="4">
        <v>38500</v>
      </c>
      <c r="I107" s="4">
        <v>38500</v>
      </c>
      <c r="J107" s="4">
        <v>46200</v>
      </c>
      <c r="K107" s="4">
        <v>46200</v>
      </c>
      <c r="L107" s="4">
        <v>53900</v>
      </c>
      <c r="M107" s="4">
        <v>53900</v>
      </c>
      <c r="N107" s="4">
        <v>61600</v>
      </c>
      <c r="O107" s="4">
        <v>61600</v>
      </c>
      <c r="P107" s="4">
        <v>92400</v>
      </c>
      <c r="Q107" s="4">
        <f t="shared" si="1"/>
        <v>631400</v>
      </c>
    </row>
    <row r="108" spans="1:17">
      <c r="A108" s="2" t="s">
        <v>145</v>
      </c>
      <c r="B108" s="4">
        <v>23100</v>
      </c>
      <c r="C108" s="4">
        <v>23100</v>
      </c>
      <c r="D108" s="4">
        <v>30800</v>
      </c>
      <c r="E108" s="4">
        <v>30800</v>
      </c>
      <c r="F108" s="4">
        <v>38500</v>
      </c>
      <c r="G108" s="4">
        <v>38500</v>
      </c>
      <c r="H108" s="4">
        <v>53900</v>
      </c>
      <c r="I108" s="4">
        <v>53900</v>
      </c>
      <c r="J108" s="4">
        <v>53900</v>
      </c>
      <c r="K108" s="4">
        <v>53900</v>
      </c>
      <c r="L108" s="4">
        <v>69300</v>
      </c>
      <c r="M108" s="4">
        <v>69300</v>
      </c>
      <c r="N108" s="4">
        <v>69300</v>
      </c>
      <c r="O108" s="4">
        <v>69300</v>
      </c>
      <c r="P108" s="4">
        <v>92400</v>
      </c>
      <c r="Q108" s="4">
        <f t="shared" si="1"/>
        <v>770000</v>
      </c>
    </row>
    <row r="109" spans="1:17">
      <c r="A109" s="2" t="s">
        <v>146</v>
      </c>
      <c r="B109" s="4">
        <v>7700</v>
      </c>
      <c r="C109" s="4">
        <v>15400</v>
      </c>
      <c r="D109" s="4">
        <v>15400</v>
      </c>
      <c r="E109" s="4">
        <v>15400</v>
      </c>
      <c r="F109" s="4">
        <v>15400</v>
      </c>
      <c r="G109" s="4">
        <v>15400</v>
      </c>
      <c r="H109" s="4">
        <v>38500</v>
      </c>
      <c r="I109" s="4">
        <v>23100</v>
      </c>
      <c r="J109" s="4">
        <v>23100</v>
      </c>
      <c r="K109" s="4">
        <v>23100</v>
      </c>
      <c r="L109" s="4">
        <v>38500</v>
      </c>
      <c r="M109" s="4">
        <v>23100</v>
      </c>
      <c r="N109" s="4">
        <v>23100</v>
      </c>
      <c r="O109" s="4">
        <v>53900</v>
      </c>
      <c r="P109" s="4">
        <v>77000</v>
      </c>
      <c r="Q109" s="4">
        <f t="shared" si="1"/>
        <v>408100</v>
      </c>
    </row>
    <row r="110" spans="1:17">
      <c r="A110" s="2" t="s">
        <v>28</v>
      </c>
      <c r="B110" s="4">
        <v>18000</v>
      </c>
      <c r="C110" s="4">
        <v>18000</v>
      </c>
      <c r="D110" s="4">
        <v>36000</v>
      </c>
      <c r="E110" s="4">
        <v>18000</v>
      </c>
      <c r="F110" s="4">
        <v>18000</v>
      </c>
      <c r="G110" s="4">
        <v>54000</v>
      </c>
      <c r="H110" s="4">
        <v>27000</v>
      </c>
      <c r="I110" s="4">
        <v>27000</v>
      </c>
      <c r="J110" s="4">
        <v>27000</v>
      </c>
      <c r="K110" s="4">
        <v>54000</v>
      </c>
      <c r="L110" s="4">
        <v>36000</v>
      </c>
      <c r="M110" s="4">
        <v>36000</v>
      </c>
      <c r="N110" s="4">
        <v>45000</v>
      </c>
      <c r="O110" s="4">
        <v>54000</v>
      </c>
      <c r="P110" s="4">
        <v>90000</v>
      </c>
      <c r="Q110" s="4">
        <f t="shared" si="1"/>
        <v>558000</v>
      </c>
    </row>
    <row r="111" spans="1:17">
      <c r="A111" s="3" t="s">
        <v>147</v>
      </c>
      <c r="B111" s="4">
        <v>22000</v>
      </c>
      <c r="C111" s="4">
        <v>22000</v>
      </c>
      <c r="D111" s="4">
        <v>33000</v>
      </c>
      <c r="E111" s="4">
        <v>33000</v>
      </c>
      <c r="F111" s="4">
        <v>44000</v>
      </c>
      <c r="G111" s="4">
        <v>44000</v>
      </c>
      <c r="H111" s="4">
        <v>55000</v>
      </c>
      <c r="I111" s="4">
        <v>55000</v>
      </c>
      <c r="J111" s="4">
        <v>66000</v>
      </c>
      <c r="K111" s="4">
        <v>66000</v>
      </c>
      <c r="L111" s="4">
        <v>77000</v>
      </c>
      <c r="M111" s="4">
        <v>77000</v>
      </c>
      <c r="N111" s="4">
        <v>88000</v>
      </c>
      <c r="O111" s="4">
        <v>88000</v>
      </c>
      <c r="P111" s="4">
        <v>132000</v>
      </c>
      <c r="Q111" s="4">
        <f t="shared" si="1"/>
        <v>902000</v>
      </c>
    </row>
    <row r="112" spans="1:17">
      <c r="A112" s="2" t="s">
        <v>148</v>
      </c>
      <c r="B112" s="4">
        <v>11000</v>
      </c>
      <c r="C112" s="4">
        <v>11000</v>
      </c>
      <c r="D112" s="4">
        <v>11000</v>
      </c>
      <c r="E112" s="4">
        <v>11000</v>
      </c>
      <c r="F112" s="4">
        <v>11000</v>
      </c>
      <c r="G112" s="4">
        <v>11000</v>
      </c>
      <c r="H112" s="4">
        <v>55000</v>
      </c>
      <c r="I112" s="4">
        <v>22000</v>
      </c>
      <c r="J112" s="4">
        <v>22000</v>
      </c>
      <c r="K112" s="4">
        <v>22000</v>
      </c>
      <c r="L112" s="4">
        <v>55000</v>
      </c>
      <c r="M112" s="4">
        <v>33000</v>
      </c>
      <c r="N112" s="4">
        <v>33000</v>
      </c>
      <c r="O112" s="4">
        <v>33000</v>
      </c>
      <c r="P112" s="4">
        <v>110000</v>
      </c>
      <c r="Q112" s="4">
        <f t="shared" si="1"/>
        <v>451000</v>
      </c>
    </row>
    <row r="113" spans="1:17">
      <c r="A113" s="2" t="s">
        <v>149</v>
      </c>
      <c r="B113" s="4">
        <v>39000</v>
      </c>
      <c r="C113" s="4">
        <v>39000</v>
      </c>
      <c r="D113" s="4">
        <v>39000</v>
      </c>
      <c r="E113" s="4">
        <v>39000</v>
      </c>
      <c r="F113" s="4">
        <v>39000</v>
      </c>
      <c r="G113" s="4">
        <v>39000</v>
      </c>
      <c r="H113" s="4">
        <v>65000</v>
      </c>
      <c r="I113" s="4">
        <v>65000</v>
      </c>
      <c r="J113" s="4">
        <v>65000</v>
      </c>
      <c r="K113" s="2">
        <v>39000</v>
      </c>
      <c r="L113" s="4">
        <v>91000</v>
      </c>
      <c r="M113" s="4">
        <v>91000</v>
      </c>
      <c r="N113" s="4">
        <v>91000</v>
      </c>
      <c r="O113" s="4">
        <v>91000</v>
      </c>
      <c r="P113" s="4">
        <v>130000</v>
      </c>
      <c r="Q113" s="4">
        <f t="shared" si="1"/>
        <v>962000</v>
      </c>
    </row>
    <row r="114" spans="1:17">
      <c r="A114" s="3" t="s">
        <v>150</v>
      </c>
      <c r="B114" s="2">
        <v>85000</v>
      </c>
      <c r="C114" s="2">
        <v>85000</v>
      </c>
      <c r="D114" s="2">
        <v>85000</v>
      </c>
      <c r="E114" s="2">
        <v>102000</v>
      </c>
      <c r="F114" s="2">
        <v>102000</v>
      </c>
      <c r="G114" s="2">
        <v>102000</v>
      </c>
      <c r="H114" s="2">
        <v>119000</v>
      </c>
      <c r="I114" s="2">
        <v>119000</v>
      </c>
      <c r="J114" s="2">
        <v>119000</v>
      </c>
      <c r="K114" s="2">
        <v>136000</v>
      </c>
      <c r="L114" s="2">
        <v>136000</v>
      </c>
      <c r="M114" s="2">
        <v>136000</v>
      </c>
      <c r="N114" s="2">
        <v>153000</v>
      </c>
      <c r="O114" s="2">
        <v>153000</v>
      </c>
      <c r="P114" s="2">
        <v>170000</v>
      </c>
      <c r="Q114" s="4">
        <f t="shared" si="1"/>
        <v>1802000</v>
      </c>
    </row>
    <row r="115" spans="1:17">
      <c r="A115" s="2" t="s">
        <v>151</v>
      </c>
      <c r="B115" s="2">
        <v>17000</v>
      </c>
      <c r="C115" s="2">
        <v>17000</v>
      </c>
      <c r="D115" s="2">
        <v>17000</v>
      </c>
      <c r="E115" s="2">
        <v>17000</v>
      </c>
      <c r="F115" s="2">
        <v>17000</v>
      </c>
      <c r="G115" s="2">
        <v>17000</v>
      </c>
      <c r="H115" s="2">
        <v>34000</v>
      </c>
      <c r="I115" s="2">
        <v>34000</v>
      </c>
      <c r="J115" s="2">
        <v>34000</v>
      </c>
      <c r="K115" s="2">
        <v>34000</v>
      </c>
      <c r="L115" s="2">
        <v>51000</v>
      </c>
      <c r="M115" s="2">
        <v>51000</v>
      </c>
      <c r="N115" s="2">
        <v>51000</v>
      </c>
      <c r="O115" s="2">
        <v>51000</v>
      </c>
      <c r="P115" s="2">
        <v>51000</v>
      </c>
      <c r="Q115" s="4">
        <f t="shared" si="1"/>
        <v>493000</v>
      </c>
    </row>
    <row r="116" spans="1:17">
      <c r="A116" s="3" t="s">
        <v>29</v>
      </c>
      <c r="B116" s="2">
        <v>65000</v>
      </c>
      <c r="C116" s="2">
        <v>65000</v>
      </c>
      <c r="D116" s="2">
        <v>65000</v>
      </c>
      <c r="E116" s="2">
        <v>91000</v>
      </c>
      <c r="F116" s="2">
        <v>91000</v>
      </c>
      <c r="G116" s="2">
        <v>91000</v>
      </c>
      <c r="H116" s="2">
        <v>130000</v>
      </c>
      <c r="I116" s="2">
        <v>130000</v>
      </c>
      <c r="J116" s="2">
        <v>130000</v>
      </c>
      <c r="K116" s="2">
        <v>130000</v>
      </c>
      <c r="L116" s="2">
        <v>143000</v>
      </c>
      <c r="M116" s="2">
        <v>156000</v>
      </c>
      <c r="N116" s="2">
        <v>169000</v>
      </c>
      <c r="O116" s="2">
        <v>182000</v>
      </c>
      <c r="P116" s="2">
        <v>260000</v>
      </c>
      <c r="Q116" s="4">
        <f t="shared" si="1"/>
        <v>1898000</v>
      </c>
    </row>
    <row r="117" spans="1:17">
      <c r="A117" s="2" t="s">
        <v>152</v>
      </c>
      <c r="B117" s="2">
        <v>10000</v>
      </c>
      <c r="C117" s="2">
        <v>10000</v>
      </c>
      <c r="D117" s="2">
        <v>10000</v>
      </c>
      <c r="E117" s="2">
        <v>10000</v>
      </c>
      <c r="F117" s="2">
        <v>10000</v>
      </c>
      <c r="G117" s="2">
        <v>10000</v>
      </c>
      <c r="H117" s="2">
        <v>50000</v>
      </c>
      <c r="I117" s="2">
        <v>20000</v>
      </c>
      <c r="J117" s="2">
        <v>20000</v>
      </c>
      <c r="K117" s="2">
        <v>20000</v>
      </c>
      <c r="L117" s="2">
        <v>50000</v>
      </c>
      <c r="M117" s="2">
        <v>30000</v>
      </c>
      <c r="N117" s="2">
        <v>30000</v>
      </c>
      <c r="O117" s="2">
        <v>30000</v>
      </c>
      <c r="P117" s="2">
        <v>100000</v>
      </c>
      <c r="Q117" s="4">
        <f t="shared" si="1"/>
        <v>410000</v>
      </c>
    </row>
    <row r="118" spans="1:17">
      <c r="A118" s="3" t="s">
        <v>153</v>
      </c>
      <c r="B118" s="2">
        <v>200</v>
      </c>
      <c r="C118" s="2">
        <v>300</v>
      </c>
      <c r="D118" s="2">
        <v>300</v>
      </c>
      <c r="E118" s="2">
        <v>600</v>
      </c>
      <c r="F118" s="2">
        <v>600</v>
      </c>
      <c r="G118" s="2">
        <v>600</v>
      </c>
      <c r="H118" s="2">
        <v>1500</v>
      </c>
      <c r="I118" s="2">
        <v>1500</v>
      </c>
      <c r="J118" s="2">
        <v>1500</v>
      </c>
      <c r="K118" s="2">
        <v>1500</v>
      </c>
      <c r="L118" s="2">
        <v>2100</v>
      </c>
      <c r="M118" s="2">
        <v>2100</v>
      </c>
      <c r="N118" s="2">
        <v>2100</v>
      </c>
      <c r="O118" s="2">
        <v>2100</v>
      </c>
      <c r="P118" s="2">
        <v>3100</v>
      </c>
      <c r="Q118" s="4">
        <f t="shared" si="1"/>
        <v>20100</v>
      </c>
    </row>
    <row r="119" spans="1:17">
      <c r="A119" s="2" t="s">
        <v>153</v>
      </c>
      <c r="B119" s="2">
        <v>200</v>
      </c>
      <c r="C119" s="2">
        <v>300</v>
      </c>
      <c r="D119" s="2">
        <v>400</v>
      </c>
      <c r="E119" s="2">
        <v>500</v>
      </c>
      <c r="F119" s="2">
        <v>1000</v>
      </c>
      <c r="G119" s="2">
        <v>4000</v>
      </c>
      <c r="H119" s="2">
        <v>10100</v>
      </c>
      <c r="I119" s="2">
        <v>11700</v>
      </c>
      <c r="J119" s="2">
        <v>12600</v>
      </c>
      <c r="K119" s="2">
        <v>13500</v>
      </c>
      <c r="L119" s="2">
        <v>14000</v>
      </c>
      <c r="M119" s="2">
        <v>14000</v>
      </c>
      <c r="N119" s="2">
        <v>14000</v>
      </c>
      <c r="O119" s="2">
        <v>16000</v>
      </c>
      <c r="P119" s="2">
        <v>21700</v>
      </c>
      <c r="Q119" s="4">
        <f t="shared" si="1"/>
        <v>134000</v>
      </c>
    </row>
    <row r="120" spans="1:17">
      <c r="A120" s="2" t="s">
        <v>153</v>
      </c>
      <c r="B120" s="2">
        <v>200</v>
      </c>
      <c r="C120" s="2">
        <v>300</v>
      </c>
      <c r="D120" s="2">
        <v>400</v>
      </c>
      <c r="E120" s="2">
        <v>500</v>
      </c>
      <c r="F120" s="2">
        <v>1000</v>
      </c>
      <c r="G120" s="2">
        <v>6000</v>
      </c>
      <c r="H120" s="2">
        <v>15100</v>
      </c>
      <c r="I120" s="2">
        <v>16000</v>
      </c>
      <c r="J120" s="2">
        <v>16700</v>
      </c>
      <c r="K120" s="2">
        <v>17600</v>
      </c>
      <c r="L120" s="2">
        <v>21000</v>
      </c>
      <c r="M120" s="2">
        <v>22500</v>
      </c>
      <c r="N120" s="2">
        <v>24000</v>
      </c>
      <c r="O120" s="2">
        <v>27000</v>
      </c>
      <c r="P120" s="2">
        <v>32700</v>
      </c>
      <c r="Q120" s="4">
        <f t="shared" si="1"/>
        <v>201000</v>
      </c>
    </row>
    <row r="121" spans="1:17">
      <c r="A121" s="2" t="s">
        <v>153</v>
      </c>
      <c r="B121" s="2">
        <v>200</v>
      </c>
      <c r="C121" s="2">
        <v>300</v>
      </c>
      <c r="D121" s="2">
        <v>400</v>
      </c>
      <c r="E121" s="2">
        <v>500</v>
      </c>
      <c r="F121" s="2">
        <v>1000</v>
      </c>
      <c r="G121" s="2">
        <v>6000</v>
      </c>
      <c r="H121" s="2">
        <v>15100</v>
      </c>
      <c r="I121" s="2">
        <v>16000</v>
      </c>
      <c r="J121" s="2">
        <v>16700</v>
      </c>
      <c r="K121" s="2">
        <v>17600</v>
      </c>
      <c r="L121" s="2">
        <v>21000</v>
      </c>
      <c r="M121" s="2">
        <v>22500</v>
      </c>
      <c r="N121" s="2">
        <v>24000</v>
      </c>
      <c r="O121" s="2">
        <v>27000</v>
      </c>
      <c r="P121" s="2">
        <v>32700</v>
      </c>
      <c r="Q121" s="4">
        <f t="shared" si="1"/>
        <v>201000</v>
      </c>
    </row>
    <row r="122" spans="1:17">
      <c r="A122" s="2" t="s">
        <v>153</v>
      </c>
      <c r="B122" s="2">
        <v>200</v>
      </c>
      <c r="C122" s="2">
        <v>300</v>
      </c>
      <c r="D122" s="2">
        <v>400</v>
      </c>
      <c r="E122" s="2">
        <v>500</v>
      </c>
      <c r="F122" s="2">
        <v>1000</v>
      </c>
      <c r="G122" s="2">
        <v>6000</v>
      </c>
      <c r="H122" s="2">
        <v>15100</v>
      </c>
      <c r="I122" s="2">
        <v>16000</v>
      </c>
      <c r="J122" s="2">
        <v>16700</v>
      </c>
      <c r="K122" s="2">
        <v>17600</v>
      </c>
      <c r="L122" s="2">
        <v>21000</v>
      </c>
      <c r="M122" s="2">
        <v>22500</v>
      </c>
      <c r="N122" s="2">
        <v>24000</v>
      </c>
      <c r="O122" s="2">
        <v>27000</v>
      </c>
      <c r="P122" s="2">
        <v>32700</v>
      </c>
      <c r="Q122" s="4">
        <f t="shared" si="1"/>
        <v>201000</v>
      </c>
    </row>
  </sheetData>
  <sheetProtection password="EA15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5"/>
  <sheetViews>
    <sheetView topLeftCell="A82" zoomScale="77" zoomScaleNormal="77" workbookViewId="0">
      <selection activeCell="A44" sqref="A44"/>
    </sheetView>
  </sheetViews>
  <sheetFormatPr defaultRowHeight="15"/>
  <cols>
    <col min="1" max="1" width="25" style="2" bestFit="1" customWidth="1"/>
    <col min="2" max="16384" width="9.140625" style="2"/>
  </cols>
  <sheetData>
    <row r="1" spans="1:17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9</v>
      </c>
      <c r="I1" s="1">
        <v>8</v>
      </c>
      <c r="J1" s="1">
        <v>7</v>
      </c>
      <c r="K1" s="1">
        <v>6</v>
      </c>
      <c r="L1" s="1">
        <v>5</v>
      </c>
      <c r="M1" s="1">
        <v>4</v>
      </c>
      <c r="N1" s="1">
        <v>3</v>
      </c>
      <c r="O1" s="1">
        <v>2</v>
      </c>
      <c r="P1" s="1">
        <v>1</v>
      </c>
    </row>
    <row r="2" spans="1:17" s="1" customFormat="1">
      <c r="A2" s="3" t="s">
        <v>0</v>
      </c>
      <c r="B2" s="2">
        <v>1500</v>
      </c>
      <c r="C2" s="2">
        <v>6000</v>
      </c>
      <c r="D2" s="2">
        <v>6000</v>
      </c>
      <c r="E2" s="2">
        <v>6000</v>
      </c>
      <c r="F2" s="2">
        <v>7500</v>
      </c>
      <c r="G2" s="2">
        <v>9000</v>
      </c>
      <c r="H2" s="2">
        <v>10500</v>
      </c>
      <c r="I2" s="2">
        <v>12000</v>
      </c>
      <c r="J2" s="2">
        <v>15000</v>
      </c>
      <c r="K2" s="2">
        <v>18000</v>
      </c>
      <c r="L2" s="2">
        <v>30000</v>
      </c>
      <c r="M2" s="2">
        <v>33000</v>
      </c>
      <c r="N2" s="2">
        <v>36000</v>
      </c>
      <c r="O2" s="2">
        <v>39000</v>
      </c>
      <c r="P2" s="2">
        <v>45000</v>
      </c>
      <c r="Q2" s="1">
        <f>SUM(B2:P2)</f>
        <v>274500</v>
      </c>
    </row>
    <row r="3" spans="1:17" s="4" customFormat="1">
      <c r="A3" s="4" t="s">
        <v>7</v>
      </c>
      <c r="B3" s="4">
        <v>4500</v>
      </c>
      <c r="C3" s="4">
        <v>6000</v>
      </c>
      <c r="D3" s="4">
        <v>6000</v>
      </c>
      <c r="E3" s="4">
        <v>6000</v>
      </c>
      <c r="F3" s="4">
        <v>7500</v>
      </c>
      <c r="G3" s="4">
        <v>9000</v>
      </c>
      <c r="H3" s="2">
        <v>10500</v>
      </c>
      <c r="I3" s="2">
        <v>12000</v>
      </c>
      <c r="J3" s="2">
        <v>15000</v>
      </c>
      <c r="K3" s="2">
        <v>18000</v>
      </c>
      <c r="L3" s="2">
        <v>27000</v>
      </c>
      <c r="M3" s="2">
        <v>30000</v>
      </c>
      <c r="N3" s="2">
        <v>33000</v>
      </c>
      <c r="O3" s="2">
        <v>36000</v>
      </c>
      <c r="P3" s="2">
        <v>45000</v>
      </c>
      <c r="Q3" s="1">
        <f t="shared" ref="Q3:Q66" si="0">SUM(B3:P3)</f>
        <v>265500</v>
      </c>
    </row>
    <row r="4" spans="1:17">
      <c r="A4" s="2" t="s">
        <v>8</v>
      </c>
      <c r="B4" s="2">
        <v>1000</v>
      </c>
      <c r="C4" s="2">
        <v>1000</v>
      </c>
      <c r="D4" s="2">
        <v>3000</v>
      </c>
      <c r="E4" s="2">
        <v>5000</v>
      </c>
      <c r="F4" s="2">
        <v>7000</v>
      </c>
      <c r="G4" s="2">
        <v>8000</v>
      </c>
      <c r="H4" s="2">
        <v>11000</v>
      </c>
      <c r="I4" s="2">
        <v>12000</v>
      </c>
      <c r="J4" s="2">
        <v>13000</v>
      </c>
      <c r="K4" s="2">
        <v>14000</v>
      </c>
      <c r="L4" s="2">
        <v>17000</v>
      </c>
      <c r="M4" s="2">
        <v>18000</v>
      </c>
      <c r="N4" s="2">
        <v>19000</v>
      </c>
      <c r="O4" s="2">
        <v>20000</v>
      </c>
      <c r="P4" s="2">
        <v>25000</v>
      </c>
      <c r="Q4" s="1">
        <f t="shared" si="0"/>
        <v>174000</v>
      </c>
    </row>
    <row r="5" spans="1:17">
      <c r="A5" s="2" t="s">
        <v>9</v>
      </c>
      <c r="B5" s="2">
        <v>1500</v>
      </c>
      <c r="C5" s="2">
        <v>2000</v>
      </c>
      <c r="D5" s="2">
        <v>2500</v>
      </c>
      <c r="E5" s="2">
        <v>3000</v>
      </c>
      <c r="F5" s="2">
        <v>3000</v>
      </c>
      <c r="G5" s="2">
        <v>3500</v>
      </c>
      <c r="H5" s="2">
        <v>4000</v>
      </c>
      <c r="I5" s="2">
        <v>4500</v>
      </c>
      <c r="J5" s="2">
        <v>5000</v>
      </c>
      <c r="K5" s="2">
        <v>5500</v>
      </c>
      <c r="L5" s="2">
        <v>6000</v>
      </c>
      <c r="M5" s="2">
        <v>6500</v>
      </c>
      <c r="N5" s="2">
        <v>7000</v>
      </c>
      <c r="O5" s="2">
        <v>7500</v>
      </c>
      <c r="P5" s="2">
        <v>9000</v>
      </c>
      <c r="Q5" s="1">
        <f t="shared" si="0"/>
        <v>70500</v>
      </c>
    </row>
    <row r="6" spans="1:17">
      <c r="A6" s="2" t="s">
        <v>10</v>
      </c>
      <c r="B6" s="2">
        <v>1000</v>
      </c>
      <c r="C6" s="2">
        <v>3000</v>
      </c>
      <c r="D6" s="2">
        <v>3000</v>
      </c>
      <c r="E6" s="2">
        <v>5000</v>
      </c>
      <c r="F6" s="2">
        <v>5000</v>
      </c>
      <c r="G6" s="2">
        <v>5000</v>
      </c>
      <c r="H6" s="2">
        <v>8000</v>
      </c>
      <c r="I6" s="2">
        <v>10000</v>
      </c>
      <c r="J6" s="2">
        <v>12000</v>
      </c>
      <c r="K6" s="2">
        <v>15000</v>
      </c>
      <c r="L6" s="2">
        <v>20000</v>
      </c>
      <c r="M6" s="2">
        <v>23000</v>
      </c>
      <c r="N6" s="2">
        <v>27000</v>
      </c>
      <c r="O6" s="2">
        <v>30000</v>
      </c>
      <c r="P6" s="2">
        <v>35000</v>
      </c>
      <c r="Q6" s="1">
        <f t="shared" si="0"/>
        <v>202000</v>
      </c>
    </row>
    <row r="7" spans="1:17">
      <c r="A7" s="2" t="s">
        <v>11</v>
      </c>
      <c r="B7" s="2">
        <v>4500</v>
      </c>
      <c r="C7" s="2">
        <v>6000</v>
      </c>
      <c r="D7" s="2">
        <v>7500</v>
      </c>
      <c r="E7" s="2">
        <v>9000</v>
      </c>
      <c r="F7" s="2">
        <v>10500</v>
      </c>
      <c r="G7" s="2">
        <v>12000</v>
      </c>
      <c r="H7" s="2">
        <v>15000</v>
      </c>
      <c r="I7" s="2">
        <v>18000</v>
      </c>
      <c r="J7" s="2">
        <v>21000</v>
      </c>
      <c r="K7" s="2">
        <v>24000</v>
      </c>
      <c r="L7" s="2">
        <v>30000</v>
      </c>
      <c r="M7" s="2">
        <v>33000</v>
      </c>
      <c r="N7" s="2">
        <v>36000</v>
      </c>
      <c r="O7" s="2">
        <v>39000</v>
      </c>
      <c r="P7" s="2">
        <v>45000</v>
      </c>
      <c r="Q7" s="1">
        <f t="shared" si="0"/>
        <v>310500</v>
      </c>
    </row>
    <row r="8" spans="1:17">
      <c r="A8" s="2" t="s">
        <v>12</v>
      </c>
      <c r="B8" s="2">
        <v>1000</v>
      </c>
      <c r="C8" s="2">
        <v>1000</v>
      </c>
      <c r="D8" s="2">
        <v>2000</v>
      </c>
      <c r="E8" s="2">
        <v>3000</v>
      </c>
      <c r="F8" s="2">
        <v>4000</v>
      </c>
      <c r="G8" s="2">
        <v>5000</v>
      </c>
      <c r="H8" s="2">
        <v>8000</v>
      </c>
      <c r="I8" s="2">
        <v>10000</v>
      </c>
      <c r="J8" s="2">
        <v>11000</v>
      </c>
      <c r="K8" s="2">
        <v>12000</v>
      </c>
      <c r="L8" s="2">
        <v>15000</v>
      </c>
      <c r="M8" s="2">
        <v>17000</v>
      </c>
      <c r="N8" s="2">
        <v>19000</v>
      </c>
      <c r="O8" s="2">
        <v>20000</v>
      </c>
      <c r="P8" s="2">
        <v>30000</v>
      </c>
      <c r="Q8" s="1">
        <f t="shared" si="0"/>
        <v>158000</v>
      </c>
    </row>
    <row r="9" spans="1:17">
      <c r="A9" s="2" t="s">
        <v>13</v>
      </c>
      <c r="B9" s="2">
        <v>1000</v>
      </c>
      <c r="C9" s="2">
        <v>1000</v>
      </c>
      <c r="D9" s="2">
        <v>2000</v>
      </c>
      <c r="E9" s="2">
        <v>3000</v>
      </c>
      <c r="F9" s="2">
        <v>4000</v>
      </c>
      <c r="G9" s="2">
        <v>5000</v>
      </c>
      <c r="H9" s="2">
        <v>8000</v>
      </c>
      <c r="I9" s="2">
        <v>10000</v>
      </c>
      <c r="J9" s="2">
        <v>11000</v>
      </c>
      <c r="K9" s="2">
        <v>12000</v>
      </c>
      <c r="L9" s="2">
        <v>15000</v>
      </c>
      <c r="M9" s="2">
        <v>17000</v>
      </c>
      <c r="N9" s="2">
        <v>19000</v>
      </c>
      <c r="O9" s="2">
        <v>20000</v>
      </c>
      <c r="P9" s="2">
        <v>30000</v>
      </c>
      <c r="Q9" s="1">
        <f t="shared" si="0"/>
        <v>158000</v>
      </c>
    </row>
    <row r="10" spans="1:17">
      <c r="A10" s="2" t="s">
        <v>14</v>
      </c>
      <c r="B10" s="2">
        <v>1000</v>
      </c>
      <c r="C10" s="2">
        <v>1000</v>
      </c>
      <c r="D10" s="2">
        <v>2000</v>
      </c>
      <c r="E10" s="2">
        <v>3000</v>
      </c>
      <c r="F10" s="2">
        <v>4000</v>
      </c>
      <c r="G10" s="2">
        <v>5000</v>
      </c>
      <c r="H10" s="2">
        <v>8000</v>
      </c>
      <c r="I10" s="2">
        <v>10000</v>
      </c>
      <c r="J10" s="2">
        <v>11000</v>
      </c>
      <c r="K10" s="2">
        <v>12000</v>
      </c>
      <c r="L10" s="2">
        <v>15000</v>
      </c>
      <c r="M10" s="2">
        <v>17000</v>
      </c>
      <c r="N10" s="2">
        <v>19000</v>
      </c>
      <c r="O10" s="2">
        <v>20000</v>
      </c>
      <c r="P10" s="2">
        <v>30000</v>
      </c>
      <c r="Q10" s="1">
        <f t="shared" si="0"/>
        <v>158000</v>
      </c>
    </row>
    <row r="11" spans="1:17">
      <c r="A11" s="2" t="s">
        <v>15</v>
      </c>
      <c r="B11" s="2">
        <v>1000</v>
      </c>
      <c r="C11" s="2">
        <v>1000</v>
      </c>
      <c r="D11" s="2">
        <v>3000</v>
      </c>
      <c r="E11" s="2">
        <v>5000</v>
      </c>
      <c r="F11" s="2">
        <v>7000</v>
      </c>
      <c r="G11" s="2">
        <v>8000</v>
      </c>
      <c r="H11" s="2">
        <v>10000</v>
      </c>
      <c r="I11" s="2">
        <v>12000</v>
      </c>
      <c r="J11" s="2">
        <v>14000</v>
      </c>
      <c r="K11" s="2">
        <v>16000</v>
      </c>
      <c r="L11" s="2">
        <v>20000</v>
      </c>
      <c r="M11" s="2">
        <v>22000</v>
      </c>
      <c r="N11" s="2">
        <v>24000</v>
      </c>
      <c r="O11" s="2">
        <v>26000</v>
      </c>
      <c r="P11" s="2">
        <v>30000</v>
      </c>
      <c r="Q11" s="1">
        <f t="shared" si="0"/>
        <v>199000</v>
      </c>
    </row>
    <row r="12" spans="1:17">
      <c r="A12" s="2" t="s">
        <v>16</v>
      </c>
      <c r="B12" s="2">
        <v>1500</v>
      </c>
      <c r="C12" s="2">
        <v>3000</v>
      </c>
      <c r="D12" s="2">
        <v>6000</v>
      </c>
      <c r="E12" s="2">
        <v>9000</v>
      </c>
      <c r="F12" s="2">
        <v>12000</v>
      </c>
      <c r="G12" s="2">
        <v>15000</v>
      </c>
      <c r="H12" s="2">
        <v>18000</v>
      </c>
      <c r="I12" s="2">
        <v>21000</v>
      </c>
      <c r="J12" s="2">
        <v>25000</v>
      </c>
      <c r="K12" s="2">
        <v>27000</v>
      </c>
      <c r="L12"/>
      <c r="M12"/>
      <c r="N12"/>
      <c r="O12"/>
      <c r="P12"/>
      <c r="Q12" s="1">
        <f t="shared" si="0"/>
        <v>137500</v>
      </c>
    </row>
    <row r="13" spans="1:17">
      <c r="A13" s="2" t="s">
        <v>19</v>
      </c>
      <c r="B13" s="2">
        <v>900</v>
      </c>
      <c r="C13" s="2">
        <v>900</v>
      </c>
      <c r="D13" s="2">
        <v>900</v>
      </c>
      <c r="E13" s="2">
        <v>900</v>
      </c>
      <c r="F13" s="2">
        <v>1200</v>
      </c>
      <c r="G13" s="2">
        <v>1500</v>
      </c>
      <c r="H13" s="2">
        <v>1800</v>
      </c>
      <c r="I13" s="2">
        <v>2100</v>
      </c>
      <c r="J13" s="2">
        <v>2400</v>
      </c>
      <c r="K13" s="2">
        <v>3000</v>
      </c>
      <c r="L13" s="2">
        <v>3600</v>
      </c>
      <c r="M13" s="2">
        <v>4200</v>
      </c>
      <c r="N13" s="2">
        <v>4800</v>
      </c>
      <c r="O13" s="2">
        <v>5400</v>
      </c>
      <c r="P13" s="2">
        <v>6000</v>
      </c>
      <c r="Q13" s="1">
        <f t="shared" si="0"/>
        <v>39600</v>
      </c>
    </row>
    <row r="14" spans="1:17">
      <c r="A14" s="2" t="s">
        <v>35</v>
      </c>
      <c r="B14" s="2">
        <v>500</v>
      </c>
      <c r="C14" s="2">
        <v>500</v>
      </c>
      <c r="D14" s="2">
        <v>1000</v>
      </c>
      <c r="E14" s="2">
        <v>2000</v>
      </c>
      <c r="F14" s="2">
        <v>2500</v>
      </c>
      <c r="G14" s="2">
        <v>3500</v>
      </c>
      <c r="H14" s="2">
        <v>4500</v>
      </c>
      <c r="I14" s="2">
        <v>5000</v>
      </c>
      <c r="J14" s="2">
        <v>5500</v>
      </c>
      <c r="K14" s="2">
        <v>6500</v>
      </c>
      <c r="L14" s="2">
        <v>7500</v>
      </c>
      <c r="M14" s="2">
        <v>7500</v>
      </c>
      <c r="N14" s="2">
        <v>7500</v>
      </c>
      <c r="O14" s="2">
        <v>7500</v>
      </c>
      <c r="P14" s="2">
        <v>15000</v>
      </c>
      <c r="Q14" s="1">
        <f t="shared" si="0"/>
        <v>76500</v>
      </c>
    </row>
    <row r="15" spans="1:17">
      <c r="A15" s="2" t="s">
        <v>36</v>
      </c>
      <c r="B15" s="2">
        <v>2000</v>
      </c>
      <c r="C15" s="2">
        <v>3000</v>
      </c>
      <c r="D15" s="2">
        <v>4000</v>
      </c>
      <c r="E15" s="2">
        <v>5000</v>
      </c>
      <c r="F15" s="2">
        <v>6500</v>
      </c>
      <c r="G15" s="2">
        <v>7500</v>
      </c>
      <c r="H15" s="2">
        <v>10000</v>
      </c>
      <c r="I15" s="2">
        <v>12500</v>
      </c>
      <c r="J15" s="2">
        <v>15000</v>
      </c>
      <c r="K15" s="2">
        <v>17500</v>
      </c>
      <c r="L15" s="2">
        <v>20000</v>
      </c>
      <c r="M15" s="2">
        <v>22500</v>
      </c>
      <c r="N15" s="2">
        <v>25000</v>
      </c>
      <c r="O15" s="2">
        <v>27500</v>
      </c>
      <c r="P15" s="2">
        <v>30000</v>
      </c>
      <c r="Q15" s="1">
        <f t="shared" si="0"/>
        <v>208000</v>
      </c>
    </row>
    <row r="16" spans="1:17">
      <c r="A16" s="2" t="s">
        <v>37</v>
      </c>
      <c r="B16" s="2">
        <v>1500</v>
      </c>
      <c r="C16" s="2">
        <v>2000</v>
      </c>
      <c r="D16" s="2">
        <v>2500</v>
      </c>
      <c r="E16" s="2">
        <v>3000</v>
      </c>
      <c r="F16" s="2">
        <v>3500</v>
      </c>
      <c r="G16" s="2">
        <v>4000</v>
      </c>
      <c r="H16" s="2">
        <v>5000</v>
      </c>
      <c r="I16" s="2">
        <v>5000</v>
      </c>
      <c r="J16" s="2">
        <v>5000</v>
      </c>
      <c r="K16" s="2">
        <v>6000</v>
      </c>
      <c r="L16" s="2">
        <v>7000</v>
      </c>
      <c r="M16" s="2">
        <v>8000</v>
      </c>
      <c r="N16" s="2">
        <v>9000</v>
      </c>
      <c r="O16" s="2">
        <v>10000</v>
      </c>
      <c r="P16" s="2">
        <v>12500</v>
      </c>
      <c r="Q16" s="1">
        <f t="shared" si="0"/>
        <v>84000</v>
      </c>
    </row>
    <row r="17" spans="1:17">
      <c r="A17" s="2" t="s">
        <v>38</v>
      </c>
      <c r="B17" s="2">
        <v>1500</v>
      </c>
      <c r="C17" s="2">
        <v>1500</v>
      </c>
      <c r="D17" s="2">
        <v>1500</v>
      </c>
      <c r="E17" s="2">
        <v>2500</v>
      </c>
      <c r="F17" s="2">
        <v>2500</v>
      </c>
      <c r="G17" s="2">
        <v>2500</v>
      </c>
      <c r="H17" s="2">
        <v>3500</v>
      </c>
      <c r="I17" s="2">
        <v>3500</v>
      </c>
      <c r="J17" s="2">
        <v>5000</v>
      </c>
      <c r="K17" s="2">
        <v>5000</v>
      </c>
      <c r="L17" s="2">
        <v>7500</v>
      </c>
      <c r="M17" s="2">
        <v>7500</v>
      </c>
      <c r="N17" s="2">
        <v>7500</v>
      </c>
      <c r="O17" s="2">
        <v>7500</v>
      </c>
      <c r="P17" s="2">
        <v>15000</v>
      </c>
      <c r="Q17" s="1">
        <f t="shared" si="0"/>
        <v>74000</v>
      </c>
    </row>
    <row r="18" spans="1:17" s="4" customFormat="1">
      <c r="A18" s="4" t="s">
        <v>49</v>
      </c>
      <c r="B18" s="4">
        <v>4000</v>
      </c>
      <c r="C18" s="4">
        <v>4000</v>
      </c>
      <c r="D18" s="4">
        <v>4000</v>
      </c>
      <c r="E18" s="4">
        <v>4000</v>
      </c>
      <c r="F18" s="4">
        <v>4000</v>
      </c>
      <c r="G18" s="4">
        <v>4000</v>
      </c>
      <c r="H18" s="4">
        <v>6400</v>
      </c>
      <c r="I18" s="4">
        <v>6400</v>
      </c>
      <c r="J18" s="4">
        <v>6400</v>
      </c>
      <c r="K18" s="4">
        <v>6400</v>
      </c>
      <c r="L18" s="4">
        <v>8000</v>
      </c>
      <c r="M18" s="4">
        <v>8000</v>
      </c>
      <c r="N18" s="4">
        <v>8000</v>
      </c>
      <c r="O18" s="4">
        <v>8000</v>
      </c>
      <c r="P18" s="4">
        <v>16000</v>
      </c>
      <c r="Q18" s="1">
        <f t="shared" si="0"/>
        <v>97600</v>
      </c>
    </row>
    <row r="19" spans="1:17" customFormat="1">
      <c r="A19" s="2" t="s">
        <v>50</v>
      </c>
      <c r="B19" s="2">
        <v>2400</v>
      </c>
      <c r="C19" s="2">
        <v>2400</v>
      </c>
      <c r="D19" s="2">
        <v>2400</v>
      </c>
      <c r="E19" s="2">
        <v>2400</v>
      </c>
      <c r="F19" s="2">
        <v>2400</v>
      </c>
      <c r="G19" s="2">
        <v>2400</v>
      </c>
      <c r="H19" s="2">
        <v>4000</v>
      </c>
      <c r="I19" s="2">
        <v>4000</v>
      </c>
      <c r="J19" s="2">
        <v>4000</v>
      </c>
      <c r="K19" s="2">
        <v>4000</v>
      </c>
      <c r="L19" s="2">
        <v>5600</v>
      </c>
      <c r="M19" s="2">
        <v>6400</v>
      </c>
      <c r="N19" s="2">
        <v>7200</v>
      </c>
      <c r="O19" s="2">
        <v>8000</v>
      </c>
      <c r="P19" s="2">
        <v>16000</v>
      </c>
      <c r="Q19" s="1">
        <f t="shared" si="0"/>
        <v>73600</v>
      </c>
    </row>
    <row r="20" spans="1:17" customFormat="1">
      <c r="A20" s="2" t="s">
        <v>51</v>
      </c>
      <c r="B20" s="2">
        <v>2400</v>
      </c>
      <c r="C20" s="2">
        <v>2400</v>
      </c>
      <c r="D20" s="2">
        <v>2400</v>
      </c>
      <c r="E20" s="2">
        <v>2400</v>
      </c>
      <c r="F20" s="2">
        <v>2400</v>
      </c>
      <c r="G20" s="2">
        <v>2400</v>
      </c>
      <c r="H20" s="2">
        <v>5600</v>
      </c>
      <c r="I20" s="2">
        <v>5600</v>
      </c>
      <c r="J20" s="2">
        <v>5600</v>
      </c>
      <c r="K20" s="2">
        <v>5600</v>
      </c>
      <c r="L20" s="2">
        <v>9600</v>
      </c>
      <c r="M20" s="2">
        <v>9600</v>
      </c>
      <c r="N20" s="2">
        <v>9600</v>
      </c>
      <c r="O20" s="2">
        <v>9600</v>
      </c>
      <c r="P20" s="2">
        <v>12000</v>
      </c>
      <c r="Q20" s="1">
        <f t="shared" si="0"/>
        <v>87200</v>
      </c>
    </row>
    <row r="21" spans="1:17">
      <c r="A21" s="2" t="s">
        <v>52</v>
      </c>
      <c r="B21" s="2">
        <v>1000</v>
      </c>
      <c r="C21" s="2">
        <v>1500</v>
      </c>
      <c r="D21" s="2">
        <v>2000</v>
      </c>
      <c r="E21" s="2">
        <v>2500</v>
      </c>
      <c r="F21" s="2">
        <v>2500</v>
      </c>
      <c r="G21" s="2">
        <v>2500</v>
      </c>
      <c r="H21" s="2">
        <v>2500</v>
      </c>
      <c r="I21" s="2">
        <v>2500</v>
      </c>
      <c r="Q21" s="1">
        <f t="shared" si="0"/>
        <v>17000</v>
      </c>
    </row>
    <row r="22" spans="1:17">
      <c r="A22" s="3" t="s">
        <v>53</v>
      </c>
      <c r="B22" s="2">
        <v>3200</v>
      </c>
      <c r="C22" s="2">
        <v>4800</v>
      </c>
      <c r="D22" s="2">
        <v>6400</v>
      </c>
      <c r="E22" s="2">
        <v>8800</v>
      </c>
      <c r="F22" s="2">
        <v>11200</v>
      </c>
      <c r="G22" s="2">
        <v>13600</v>
      </c>
      <c r="H22" s="2">
        <v>16800</v>
      </c>
      <c r="I22" s="2">
        <v>20000</v>
      </c>
      <c r="J22" s="2">
        <v>23200</v>
      </c>
      <c r="K22" s="2">
        <v>26400</v>
      </c>
      <c r="L22" s="2">
        <v>30400</v>
      </c>
      <c r="M22" s="2">
        <v>34400</v>
      </c>
      <c r="N22" s="2">
        <v>38400</v>
      </c>
      <c r="O22" s="2">
        <v>42400</v>
      </c>
      <c r="P22" s="2">
        <v>48000</v>
      </c>
      <c r="Q22" s="1">
        <f t="shared" si="0"/>
        <v>328000</v>
      </c>
    </row>
    <row r="23" spans="1:17">
      <c r="A23" s="2" t="s">
        <v>54</v>
      </c>
      <c r="B23" s="2">
        <v>1600</v>
      </c>
      <c r="C23" s="2">
        <v>3200</v>
      </c>
      <c r="D23" s="2">
        <v>4800</v>
      </c>
      <c r="E23" s="2">
        <v>7200</v>
      </c>
      <c r="F23" s="2">
        <v>9600</v>
      </c>
      <c r="G23" s="2">
        <v>12800</v>
      </c>
      <c r="H23" s="2">
        <v>16000</v>
      </c>
      <c r="I23" s="2">
        <v>20000</v>
      </c>
      <c r="J23" s="2">
        <v>24000</v>
      </c>
      <c r="K23" s="2">
        <v>28000</v>
      </c>
      <c r="L23" s="2">
        <v>32000</v>
      </c>
      <c r="M23" s="2">
        <v>36000</v>
      </c>
      <c r="N23" s="2">
        <v>40000</v>
      </c>
      <c r="O23" s="2">
        <v>44000</v>
      </c>
      <c r="P23" s="2">
        <v>48000</v>
      </c>
      <c r="Q23" s="1">
        <f t="shared" si="0"/>
        <v>327200</v>
      </c>
    </row>
    <row r="24" spans="1:17" customFormat="1">
      <c r="A24" s="2" t="s">
        <v>55</v>
      </c>
      <c r="B24" s="2">
        <v>3200</v>
      </c>
      <c r="C24" s="2">
        <v>4800</v>
      </c>
      <c r="D24" s="2">
        <v>6400</v>
      </c>
      <c r="E24" s="2">
        <v>8000</v>
      </c>
      <c r="F24" s="2">
        <v>9600</v>
      </c>
      <c r="G24" s="2">
        <v>11200</v>
      </c>
      <c r="H24" s="2">
        <v>16000</v>
      </c>
      <c r="I24" s="2">
        <v>20000</v>
      </c>
      <c r="J24" s="2">
        <v>24000</v>
      </c>
      <c r="K24" s="2">
        <v>28000</v>
      </c>
      <c r="L24" s="2">
        <v>33600</v>
      </c>
      <c r="M24" s="2">
        <v>38400</v>
      </c>
      <c r="N24" s="2">
        <v>43200</v>
      </c>
      <c r="O24" s="2">
        <v>48000</v>
      </c>
      <c r="P24" s="2">
        <v>56000</v>
      </c>
      <c r="Q24" s="1">
        <f t="shared" si="0"/>
        <v>350400</v>
      </c>
    </row>
    <row r="25" spans="1:17" customFormat="1">
      <c r="A25" s="2" t="s">
        <v>56</v>
      </c>
      <c r="B25" s="2">
        <v>5600</v>
      </c>
      <c r="C25" s="2">
        <v>6400</v>
      </c>
      <c r="D25" s="2">
        <v>7200</v>
      </c>
      <c r="E25" s="2">
        <v>8000</v>
      </c>
      <c r="F25" s="2">
        <v>9600</v>
      </c>
      <c r="G25" s="2">
        <v>12000</v>
      </c>
      <c r="H25" s="2">
        <v>13600</v>
      </c>
      <c r="I25" s="2">
        <v>16000</v>
      </c>
      <c r="J25" s="2">
        <v>20000</v>
      </c>
      <c r="K25" s="2">
        <v>24000</v>
      </c>
      <c r="L25" s="2">
        <v>28000</v>
      </c>
      <c r="M25" s="2">
        <v>32000</v>
      </c>
      <c r="N25" s="2">
        <v>36000</v>
      </c>
      <c r="O25" s="2">
        <v>40000</v>
      </c>
      <c r="P25" s="2">
        <v>48000</v>
      </c>
      <c r="Q25" s="1">
        <f t="shared" si="0"/>
        <v>306400</v>
      </c>
    </row>
    <row r="26" spans="1:17">
      <c r="A26" s="2" t="s">
        <v>57</v>
      </c>
      <c r="B26" s="2">
        <v>6400</v>
      </c>
      <c r="C26" s="2">
        <v>8000</v>
      </c>
      <c r="D26" s="2">
        <v>9600</v>
      </c>
      <c r="E26" s="2">
        <v>11200</v>
      </c>
      <c r="F26" s="2">
        <v>12800</v>
      </c>
      <c r="G26" s="2">
        <v>14400</v>
      </c>
      <c r="H26" s="2">
        <v>16000</v>
      </c>
      <c r="I26" s="2">
        <v>20000</v>
      </c>
      <c r="J26" s="2">
        <v>24000</v>
      </c>
      <c r="K26" s="2">
        <v>28000</v>
      </c>
      <c r="L26" s="2">
        <v>32000</v>
      </c>
      <c r="M26" s="2">
        <v>36000</v>
      </c>
      <c r="N26" s="2">
        <v>40000</v>
      </c>
      <c r="O26" s="2">
        <v>44000</v>
      </c>
      <c r="P26" s="2">
        <v>48000</v>
      </c>
      <c r="Q26" s="1">
        <f t="shared" si="0"/>
        <v>350400</v>
      </c>
    </row>
    <row r="27" spans="1:17">
      <c r="A27" s="2" t="s">
        <v>58</v>
      </c>
      <c r="B27" s="2">
        <v>1500</v>
      </c>
      <c r="C27" s="2">
        <v>1500</v>
      </c>
      <c r="D27" s="2">
        <v>1500</v>
      </c>
      <c r="E27" s="2">
        <v>3000</v>
      </c>
      <c r="F27" s="2">
        <v>3000</v>
      </c>
      <c r="G27" s="2">
        <v>3000</v>
      </c>
      <c r="H27" s="2">
        <v>4500</v>
      </c>
      <c r="I27" s="2">
        <v>4500</v>
      </c>
      <c r="J27" s="2">
        <v>4500</v>
      </c>
      <c r="K27" s="2">
        <v>4500</v>
      </c>
      <c r="L27" s="2">
        <v>7000</v>
      </c>
      <c r="M27" s="2">
        <v>8000</v>
      </c>
      <c r="N27" s="2">
        <v>9000</v>
      </c>
      <c r="O27" s="2">
        <v>10000</v>
      </c>
      <c r="P27" s="2">
        <v>12500</v>
      </c>
      <c r="Q27" s="1">
        <f t="shared" si="0"/>
        <v>78000</v>
      </c>
    </row>
    <row r="28" spans="1:17">
      <c r="A28" s="2" t="s">
        <v>59</v>
      </c>
      <c r="B28" s="2">
        <v>1500</v>
      </c>
      <c r="C28" s="2">
        <v>1500</v>
      </c>
      <c r="D28" s="2">
        <v>1500</v>
      </c>
      <c r="E28" s="2">
        <v>3000</v>
      </c>
      <c r="F28" s="2">
        <v>3000</v>
      </c>
      <c r="G28" s="2">
        <v>3000</v>
      </c>
      <c r="H28" s="2">
        <v>4500</v>
      </c>
      <c r="I28" s="2">
        <v>4500</v>
      </c>
      <c r="J28" s="2">
        <v>4500</v>
      </c>
      <c r="K28" s="2">
        <v>4500</v>
      </c>
      <c r="L28" s="2">
        <v>7000</v>
      </c>
      <c r="M28" s="2">
        <v>8000</v>
      </c>
      <c r="N28" s="2">
        <v>9000</v>
      </c>
      <c r="O28" s="2">
        <v>10000</v>
      </c>
      <c r="P28" s="2">
        <v>12500</v>
      </c>
      <c r="Q28" s="1">
        <f t="shared" si="0"/>
        <v>78000</v>
      </c>
    </row>
    <row r="29" spans="1:17">
      <c r="A29" s="2" t="s">
        <v>60</v>
      </c>
      <c r="B29" s="2">
        <v>1500</v>
      </c>
      <c r="C29" s="2">
        <v>1500</v>
      </c>
      <c r="D29" s="2">
        <v>1500</v>
      </c>
      <c r="E29" s="2">
        <v>3000</v>
      </c>
      <c r="F29" s="2">
        <v>3000</v>
      </c>
      <c r="G29" s="2">
        <v>3000</v>
      </c>
      <c r="H29" s="2">
        <v>4500</v>
      </c>
      <c r="I29" s="2">
        <v>4500</v>
      </c>
      <c r="J29" s="2">
        <v>4500</v>
      </c>
      <c r="K29" s="2">
        <v>4500</v>
      </c>
      <c r="L29" s="2">
        <v>7000</v>
      </c>
      <c r="M29" s="2">
        <v>8000</v>
      </c>
      <c r="N29" s="2">
        <v>9000</v>
      </c>
      <c r="O29" s="2">
        <v>10000</v>
      </c>
      <c r="P29" s="2">
        <v>12500</v>
      </c>
      <c r="Q29" s="1">
        <f t="shared" si="0"/>
        <v>78000</v>
      </c>
    </row>
    <row r="30" spans="1:17">
      <c r="A30" s="2" t="s">
        <v>61</v>
      </c>
      <c r="B30" s="2">
        <v>500</v>
      </c>
      <c r="C30" s="2">
        <v>500</v>
      </c>
      <c r="D30" s="2">
        <v>1000</v>
      </c>
      <c r="E30" s="2">
        <v>1000</v>
      </c>
      <c r="F30" s="2">
        <v>1500</v>
      </c>
      <c r="G30" s="2">
        <v>1500</v>
      </c>
      <c r="H30" s="2">
        <v>2500</v>
      </c>
      <c r="I30" s="2">
        <v>2500</v>
      </c>
      <c r="J30" s="2">
        <v>3500</v>
      </c>
      <c r="K30" s="2">
        <v>3500</v>
      </c>
      <c r="L30" s="2">
        <v>5000</v>
      </c>
      <c r="M30" s="2">
        <v>5000</v>
      </c>
      <c r="N30" s="2">
        <v>5000</v>
      </c>
      <c r="O30" s="2">
        <v>5000</v>
      </c>
      <c r="P30" s="2">
        <v>7500</v>
      </c>
      <c r="Q30" s="1">
        <f t="shared" si="0"/>
        <v>45500</v>
      </c>
    </row>
    <row r="31" spans="1:17">
      <c r="A31" s="2" t="s">
        <v>62</v>
      </c>
      <c r="B31" s="2">
        <v>1500</v>
      </c>
      <c r="C31" s="2">
        <v>2000</v>
      </c>
      <c r="D31" s="2">
        <v>2500</v>
      </c>
      <c r="E31" s="2">
        <v>3000</v>
      </c>
      <c r="F31" s="2">
        <v>3500</v>
      </c>
      <c r="G31" s="2">
        <v>4000</v>
      </c>
      <c r="H31" s="2">
        <v>6000</v>
      </c>
      <c r="I31" s="2">
        <v>7500</v>
      </c>
      <c r="J31" s="2">
        <v>9000</v>
      </c>
      <c r="K31" s="2">
        <v>10500</v>
      </c>
      <c r="L31" s="2">
        <v>12500</v>
      </c>
      <c r="M31" s="2">
        <v>15000</v>
      </c>
      <c r="N31" s="2">
        <v>17500</v>
      </c>
      <c r="O31" s="2">
        <v>20000</v>
      </c>
      <c r="P31" s="2">
        <v>25000</v>
      </c>
      <c r="Q31" s="1">
        <f t="shared" si="0"/>
        <v>139500</v>
      </c>
    </row>
    <row r="32" spans="1:17">
      <c r="A32" s="2" t="s">
        <v>63</v>
      </c>
      <c r="B32" s="2">
        <v>500</v>
      </c>
      <c r="C32" s="2">
        <v>1400</v>
      </c>
      <c r="D32" s="2">
        <v>2100</v>
      </c>
      <c r="E32" s="2">
        <v>2800</v>
      </c>
      <c r="F32" s="2">
        <v>3500</v>
      </c>
      <c r="G32" s="2">
        <v>4200</v>
      </c>
      <c r="H32" s="2">
        <v>4900</v>
      </c>
      <c r="I32" s="2">
        <v>5600</v>
      </c>
      <c r="J32" s="2">
        <v>6300</v>
      </c>
      <c r="K32" s="2">
        <v>7000</v>
      </c>
      <c r="L32" s="2">
        <v>8400</v>
      </c>
      <c r="M32" s="2">
        <v>9800</v>
      </c>
      <c r="N32" s="2">
        <v>11200</v>
      </c>
      <c r="O32" s="2">
        <v>12600</v>
      </c>
      <c r="P32" s="2">
        <v>14000</v>
      </c>
      <c r="Q32" s="1">
        <f t="shared" si="0"/>
        <v>94300</v>
      </c>
    </row>
    <row r="33" spans="1:17">
      <c r="A33" s="2" t="s">
        <v>64</v>
      </c>
      <c r="B33" s="2">
        <v>1500</v>
      </c>
      <c r="C33" s="2">
        <v>1500</v>
      </c>
      <c r="D33" s="2">
        <v>1500</v>
      </c>
      <c r="E33" s="2">
        <v>3000</v>
      </c>
      <c r="F33" s="2">
        <v>3000</v>
      </c>
      <c r="G33" s="2">
        <v>3500</v>
      </c>
      <c r="H33" s="2">
        <v>4000</v>
      </c>
      <c r="I33" s="2">
        <v>4500</v>
      </c>
      <c r="J33" s="2">
        <v>5000</v>
      </c>
      <c r="K33" s="2">
        <v>6000</v>
      </c>
      <c r="L33" s="2">
        <v>7000</v>
      </c>
      <c r="M33" s="2">
        <v>8000</v>
      </c>
      <c r="N33" s="2">
        <v>10000</v>
      </c>
      <c r="O33" s="2">
        <v>12000</v>
      </c>
      <c r="P33" s="2">
        <v>15000</v>
      </c>
      <c r="Q33" s="1">
        <f t="shared" si="0"/>
        <v>85500</v>
      </c>
    </row>
    <row r="34" spans="1:17" s="4" customFormat="1">
      <c r="A34" s="3" t="s">
        <v>65</v>
      </c>
      <c r="B34" s="4">
        <v>4000</v>
      </c>
      <c r="C34" s="4">
        <v>6000</v>
      </c>
      <c r="D34" s="4">
        <v>10000</v>
      </c>
      <c r="E34" s="4">
        <v>14000</v>
      </c>
      <c r="F34" s="4">
        <v>16000</v>
      </c>
      <c r="G34" s="4">
        <v>18000</v>
      </c>
      <c r="H34" s="4">
        <v>20000</v>
      </c>
      <c r="I34" s="4">
        <v>24000</v>
      </c>
      <c r="J34" s="4">
        <v>28000</v>
      </c>
      <c r="K34" s="4">
        <v>35000</v>
      </c>
      <c r="L34" s="4">
        <v>45000</v>
      </c>
      <c r="M34" s="4">
        <v>50000</v>
      </c>
      <c r="N34" s="4">
        <v>55000</v>
      </c>
      <c r="O34" s="4">
        <v>62000</v>
      </c>
      <c r="P34" s="4">
        <v>75000</v>
      </c>
      <c r="Q34" s="1">
        <f t="shared" si="0"/>
        <v>462000</v>
      </c>
    </row>
    <row r="35" spans="1:17">
      <c r="A35" s="2" t="s">
        <v>66</v>
      </c>
      <c r="B35" s="2">
        <v>6000</v>
      </c>
      <c r="C35" s="2">
        <v>6000</v>
      </c>
      <c r="D35" s="2">
        <v>6000</v>
      </c>
      <c r="E35" s="2">
        <v>10000</v>
      </c>
      <c r="F35" s="2">
        <v>15000</v>
      </c>
      <c r="G35" s="2">
        <v>20000</v>
      </c>
      <c r="H35" s="2">
        <v>25000</v>
      </c>
      <c r="I35" s="2">
        <v>35000</v>
      </c>
      <c r="J35" s="2">
        <v>40000</v>
      </c>
      <c r="K35" s="2">
        <v>50000</v>
      </c>
      <c r="L35" s="2">
        <v>60000</v>
      </c>
      <c r="M35" s="2">
        <v>70000</v>
      </c>
      <c r="N35" s="2">
        <v>80000</v>
      </c>
      <c r="O35" s="2">
        <v>90000</v>
      </c>
      <c r="P35" s="2">
        <v>100000</v>
      </c>
      <c r="Q35" s="1">
        <f t="shared" si="0"/>
        <v>613000</v>
      </c>
    </row>
    <row r="36" spans="1:17">
      <c r="A36" s="2" t="s">
        <v>68</v>
      </c>
      <c r="B36" s="2">
        <v>1000</v>
      </c>
      <c r="C36" s="2">
        <v>2000</v>
      </c>
      <c r="D36" s="2">
        <v>5000</v>
      </c>
      <c r="E36" s="2">
        <v>6000</v>
      </c>
      <c r="F36" s="2">
        <v>8000</v>
      </c>
      <c r="G36" s="2">
        <v>10000</v>
      </c>
      <c r="H36" s="2">
        <v>20000</v>
      </c>
      <c r="I36" s="2">
        <v>30000</v>
      </c>
      <c r="J36" s="2">
        <v>40000</v>
      </c>
      <c r="K36" s="2">
        <v>50000</v>
      </c>
      <c r="L36"/>
      <c r="M36"/>
      <c r="N36"/>
      <c r="O36"/>
      <c r="P36"/>
      <c r="Q36" s="1">
        <f t="shared" si="0"/>
        <v>172000</v>
      </c>
    </row>
    <row r="37" spans="1:17">
      <c r="A37" s="2" t="s">
        <v>67</v>
      </c>
      <c r="B37" s="2">
        <v>5600</v>
      </c>
      <c r="C37" s="2">
        <v>8400</v>
      </c>
      <c r="D37" s="2">
        <v>11200</v>
      </c>
      <c r="E37" s="2">
        <v>14000</v>
      </c>
      <c r="F37" s="2">
        <v>16800</v>
      </c>
      <c r="G37" s="2">
        <v>19600</v>
      </c>
      <c r="H37" s="2">
        <v>23800</v>
      </c>
      <c r="I37" s="2">
        <v>28000</v>
      </c>
      <c r="J37" s="2">
        <v>32200</v>
      </c>
      <c r="K37" s="2">
        <v>36400</v>
      </c>
      <c r="L37"/>
      <c r="M37"/>
      <c r="N37"/>
      <c r="O37"/>
      <c r="P37"/>
      <c r="Q37" s="1">
        <f t="shared" si="0"/>
        <v>196000</v>
      </c>
    </row>
    <row r="38" spans="1:17">
      <c r="A38" s="4" t="s">
        <v>52</v>
      </c>
      <c r="B38" s="4">
        <v>1000</v>
      </c>
      <c r="C38" s="4">
        <v>1500</v>
      </c>
      <c r="D38" s="4">
        <v>2000</v>
      </c>
      <c r="E38" s="4">
        <v>2500</v>
      </c>
      <c r="F38" s="4">
        <v>2500</v>
      </c>
      <c r="G38" s="4">
        <v>2500</v>
      </c>
      <c r="H38" s="4">
        <v>2500</v>
      </c>
      <c r="I38" s="4">
        <v>2500</v>
      </c>
      <c r="J38"/>
      <c r="K38"/>
      <c r="L38"/>
      <c r="M38"/>
      <c r="N38"/>
      <c r="O38"/>
      <c r="P38"/>
      <c r="Q38" s="1">
        <f t="shared" si="0"/>
        <v>17000</v>
      </c>
    </row>
    <row r="39" spans="1:17">
      <c r="A39" s="4" t="s">
        <v>61</v>
      </c>
      <c r="B39" s="4">
        <v>500</v>
      </c>
      <c r="C39" s="4">
        <v>500</v>
      </c>
      <c r="D39" s="4">
        <v>1000</v>
      </c>
      <c r="E39" s="4">
        <v>1000</v>
      </c>
      <c r="F39" s="4">
        <v>1500</v>
      </c>
      <c r="G39" s="4">
        <v>1500</v>
      </c>
      <c r="H39" s="4">
        <v>2500</v>
      </c>
      <c r="I39" s="4">
        <v>2500</v>
      </c>
      <c r="J39" s="4">
        <v>3500</v>
      </c>
      <c r="K39" s="4">
        <v>3500</v>
      </c>
      <c r="L39" s="4">
        <v>5000</v>
      </c>
      <c r="M39" s="4">
        <v>5000</v>
      </c>
      <c r="N39" s="4">
        <v>5000</v>
      </c>
      <c r="O39" s="4">
        <v>5000</v>
      </c>
      <c r="P39" s="4">
        <v>7500</v>
      </c>
      <c r="Q39" s="1">
        <f t="shared" si="0"/>
        <v>45500</v>
      </c>
    </row>
    <row r="40" spans="1:17">
      <c r="A40" s="4" t="s">
        <v>69</v>
      </c>
      <c r="B40" s="4">
        <v>1400</v>
      </c>
      <c r="C40" s="4">
        <v>4200</v>
      </c>
      <c r="D40" s="4">
        <v>7000</v>
      </c>
      <c r="E40" s="4">
        <v>9800</v>
      </c>
      <c r="F40" s="4">
        <v>12600</v>
      </c>
      <c r="G40" s="4">
        <v>15400</v>
      </c>
      <c r="H40" s="4">
        <v>16800</v>
      </c>
      <c r="I40" s="4">
        <v>18200</v>
      </c>
      <c r="J40" s="4">
        <v>19600</v>
      </c>
      <c r="K40" s="4">
        <v>21000</v>
      </c>
      <c r="L40" s="4">
        <v>23800</v>
      </c>
      <c r="M40" s="4">
        <v>25200</v>
      </c>
      <c r="N40" s="4">
        <v>26600</v>
      </c>
      <c r="O40" s="4">
        <v>28000</v>
      </c>
      <c r="P40" s="4">
        <v>35000</v>
      </c>
      <c r="Q40" s="1">
        <f t="shared" si="0"/>
        <v>264600</v>
      </c>
    </row>
    <row r="41" spans="1:17">
      <c r="A41" s="4" t="s">
        <v>70</v>
      </c>
      <c r="B41" s="4">
        <v>2800</v>
      </c>
      <c r="C41" s="4">
        <v>2800</v>
      </c>
      <c r="D41" s="4">
        <v>2800</v>
      </c>
      <c r="E41" s="4">
        <v>11200</v>
      </c>
      <c r="F41" s="4">
        <v>11200</v>
      </c>
      <c r="G41" s="4">
        <v>11200</v>
      </c>
      <c r="H41" s="4">
        <v>19600</v>
      </c>
      <c r="I41" s="4">
        <v>19600</v>
      </c>
      <c r="J41" s="4">
        <v>19600</v>
      </c>
      <c r="K41" s="4">
        <v>19600</v>
      </c>
      <c r="L41" s="4">
        <v>25200</v>
      </c>
      <c r="M41" s="4">
        <v>25200</v>
      </c>
      <c r="N41" s="4">
        <v>25200</v>
      </c>
      <c r="O41" s="4">
        <v>25200</v>
      </c>
      <c r="P41" s="4">
        <v>28000</v>
      </c>
      <c r="Q41" s="1">
        <f t="shared" si="0"/>
        <v>249200</v>
      </c>
    </row>
    <row r="42" spans="1:17">
      <c r="A42" s="4" t="s">
        <v>72</v>
      </c>
      <c r="B42" s="4">
        <v>1400</v>
      </c>
      <c r="C42" s="4">
        <v>2800</v>
      </c>
      <c r="D42" s="4">
        <v>4200</v>
      </c>
      <c r="E42" s="4">
        <v>7000</v>
      </c>
      <c r="F42" s="4">
        <v>9800</v>
      </c>
      <c r="G42" s="4">
        <v>11200</v>
      </c>
      <c r="H42" s="4">
        <v>14000</v>
      </c>
      <c r="I42" s="4">
        <v>15400</v>
      </c>
      <c r="J42" s="4">
        <v>18200</v>
      </c>
      <c r="K42" s="4">
        <v>21000</v>
      </c>
      <c r="L42" s="4">
        <v>23800</v>
      </c>
      <c r="M42" s="4">
        <v>25200</v>
      </c>
      <c r="N42" s="4">
        <v>26600</v>
      </c>
      <c r="O42" s="4">
        <v>28000</v>
      </c>
      <c r="P42" s="4">
        <v>33600</v>
      </c>
      <c r="Q42" s="1">
        <f t="shared" si="0"/>
        <v>242200</v>
      </c>
    </row>
    <row r="43" spans="1:17">
      <c r="A43" s="4" t="s">
        <v>71</v>
      </c>
      <c r="B43" s="4">
        <v>4200</v>
      </c>
      <c r="C43" s="4">
        <v>4200</v>
      </c>
      <c r="D43" s="4">
        <v>8400</v>
      </c>
      <c r="E43" s="4">
        <v>8400</v>
      </c>
      <c r="F43" s="4">
        <v>12600</v>
      </c>
      <c r="G43" s="4">
        <v>12600</v>
      </c>
      <c r="H43" s="4">
        <v>16800</v>
      </c>
      <c r="I43" s="4">
        <v>16800</v>
      </c>
      <c r="J43" s="4">
        <v>16800</v>
      </c>
      <c r="K43" s="4">
        <v>16800</v>
      </c>
      <c r="L43" s="4">
        <v>21000</v>
      </c>
      <c r="M43" s="4">
        <v>21000</v>
      </c>
      <c r="N43" s="4">
        <v>21000</v>
      </c>
      <c r="O43" s="4">
        <v>21000</v>
      </c>
      <c r="P43" s="4">
        <v>28000</v>
      </c>
      <c r="Q43" s="1">
        <f t="shared" si="0"/>
        <v>229600</v>
      </c>
    </row>
    <row r="44" spans="1:17" s="14" customFormat="1">
      <c r="A44" s="3" t="s">
        <v>73</v>
      </c>
      <c r="B44" s="4">
        <v>2600</v>
      </c>
      <c r="C44" s="4">
        <v>5200</v>
      </c>
      <c r="D44" s="4">
        <v>7800</v>
      </c>
      <c r="E44" s="4">
        <v>10400</v>
      </c>
      <c r="F44" s="4">
        <v>13000</v>
      </c>
      <c r="G44" s="4">
        <v>15600</v>
      </c>
      <c r="H44" s="4">
        <v>26000</v>
      </c>
      <c r="I44" s="4">
        <v>31200</v>
      </c>
      <c r="J44" s="4">
        <v>36400</v>
      </c>
      <c r="K44" s="4">
        <v>41600</v>
      </c>
      <c r="L44" s="4">
        <v>52000</v>
      </c>
      <c r="M44" s="4">
        <v>59800</v>
      </c>
      <c r="N44" s="4">
        <v>70200</v>
      </c>
      <c r="O44" s="4">
        <v>78000</v>
      </c>
      <c r="P44" s="4">
        <v>91000</v>
      </c>
      <c r="Q44" s="1">
        <f t="shared" si="0"/>
        <v>540800</v>
      </c>
    </row>
    <row r="45" spans="1:17" customFormat="1">
      <c r="A45" s="4" t="s">
        <v>74</v>
      </c>
      <c r="B45" s="4">
        <v>13000</v>
      </c>
      <c r="C45" s="4">
        <v>15600</v>
      </c>
      <c r="D45" s="4">
        <v>18200</v>
      </c>
      <c r="E45" s="4">
        <v>20800</v>
      </c>
      <c r="F45" s="4">
        <v>23400</v>
      </c>
      <c r="G45" s="4">
        <v>26000</v>
      </c>
      <c r="H45" s="4">
        <v>39000</v>
      </c>
      <c r="I45" s="4">
        <v>39000</v>
      </c>
      <c r="J45" s="4">
        <v>39000</v>
      </c>
      <c r="K45" s="4">
        <v>39000</v>
      </c>
      <c r="L45" s="4">
        <v>52000</v>
      </c>
      <c r="M45" s="4">
        <v>65000</v>
      </c>
      <c r="N45" s="4">
        <v>78000</v>
      </c>
      <c r="O45" s="4">
        <v>91000</v>
      </c>
      <c r="P45" s="4">
        <v>104000</v>
      </c>
      <c r="Q45" s="1">
        <f t="shared" si="0"/>
        <v>663000</v>
      </c>
    </row>
    <row r="46" spans="1:17" customFormat="1">
      <c r="A46" s="4" t="s">
        <v>75</v>
      </c>
      <c r="B46" s="4">
        <v>27200</v>
      </c>
      <c r="C46" s="4">
        <v>27200</v>
      </c>
      <c r="D46" s="4">
        <v>27600</v>
      </c>
      <c r="E46" s="4">
        <v>41500</v>
      </c>
      <c r="F46" s="4">
        <v>41900</v>
      </c>
      <c r="G46" s="4">
        <v>42100</v>
      </c>
      <c r="H46" s="4">
        <v>50800</v>
      </c>
      <c r="I46" s="4">
        <v>59100</v>
      </c>
      <c r="J46" s="4">
        <v>67400</v>
      </c>
      <c r="K46" s="4">
        <v>75700</v>
      </c>
      <c r="L46" s="4">
        <v>84400</v>
      </c>
      <c r="M46" s="4">
        <v>111600</v>
      </c>
      <c r="N46" s="4">
        <v>138800</v>
      </c>
      <c r="O46" s="4">
        <v>166000</v>
      </c>
      <c r="P46" s="4">
        <v>194000</v>
      </c>
      <c r="Q46" s="1">
        <f t="shared" si="0"/>
        <v>1155300</v>
      </c>
    </row>
    <row r="47" spans="1:17" customFormat="1">
      <c r="A47" s="4" t="s">
        <v>0</v>
      </c>
      <c r="B47" s="4">
        <v>200</v>
      </c>
      <c r="C47" s="4">
        <v>800</v>
      </c>
      <c r="D47" s="4">
        <v>800</v>
      </c>
      <c r="E47" s="4">
        <v>800</v>
      </c>
      <c r="F47" s="4">
        <v>1000</v>
      </c>
      <c r="G47" s="4">
        <v>1200</v>
      </c>
      <c r="H47" s="4">
        <v>1400</v>
      </c>
      <c r="I47" s="4">
        <v>1600</v>
      </c>
      <c r="J47" s="4">
        <v>2000</v>
      </c>
      <c r="K47" s="4">
        <v>2400</v>
      </c>
      <c r="L47" s="4">
        <v>4000</v>
      </c>
      <c r="M47" s="4">
        <v>4400</v>
      </c>
      <c r="N47" s="4">
        <v>4800</v>
      </c>
      <c r="O47" s="4">
        <v>5200</v>
      </c>
      <c r="P47" s="4">
        <v>6000</v>
      </c>
      <c r="Q47" s="1">
        <f t="shared" si="0"/>
        <v>36600</v>
      </c>
    </row>
    <row r="48" spans="1:17" customFormat="1">
      <c r="A48" s="4" t="s">
        <v>7</v>
      </c>
      <c r="B48" s="4">
        <v>600</v>
      </c>
      <c r="C48" s="4">
        <v>800</v>
      </c>
      <c r="D48" s="4">
        <v>800</v>
      </c>
      <c r="E48" s="4">
        <v>800</v>
      </c>
      <c r="F48" s="4">
        <v>1000</v>
      </c>
      <c r="G48" s="4">
        <v>1200</v>
      </c>
      <c r="H48" s="4">
        <v>1400</v>
      </c>
      <c r="I48" s="4">
        <v>1600</v>
      </c>
      <c r="J48" s="4">
        <v>2000</v>
      </c>
      <c r="K48" s="4">
        <v>2400</v>
      </c>
      <c r="L48" s="4">
        <v>3600</v>
      </c>
      <c r="M48" s="4">
        <v>4000</v>
      </c>
      <c r="N48" s="4">
        <v>4400</v>
      </c>
      <c r="O48" s="4">
        <v>4800</v>
      </c>
      <c r="P48" s="4">
        <v>6000</v>
      </c>
      <c r="Q48" s="1">
        <f t="shared" si="0"/>
        <v>35400</v>
      </c>
    </row>
    <row r="49" spans="1:17" customFormat="1">
      <c r="A49" s="4" t="s">
        <v>10</v>
      </c>
      <c r="B49" s="4">
        <v>200</v>
      </c>
      <c r="C49" s="4">
        <v>600</v>
      </c>
      <c r="D49" s="4">
        <v>600</v>
      </c>
      <c r="E49" s="4">
        <v>1000</v>
      </c>
      <c r="F49" s="4">
        <v>1000</v>
      </c>
      <c r="G49" s="4">
        <v>1000</v>
      </c>
      <c r="H49" s="4">
        <v>1600</v>
      </c>
      <c r="I49" s="4">
        <v>2000</v>
      </c>
      <c r="J49" s="4">
        <v>2400</v>
      </c>
      <c r="K49" s="4">
        <v>3000</v>
      </c>
      <c r="L49" s="4">
        <v>4000</v>
      </c>
      <c r="M49" s="4">
        <v>4600</v>
      </c>
      <c r="N49" s="4">
        <v>5400</v>
      </c>
      <c r="O49" s="4">
        <v>6000</v>
      </c>
      <c r="P49" s="4">
        <v>7000</v>
      </c>
      <c r="Q49" s="1">
        <f t="shared" si="0"/>
        <v>40400</v>
      </c>
    </row>
    <row r="50" spans="1:17" customFormat="1">
      <c r="A50" s="4" t="s">
        <v>15</v>
      </c>
      <c r="B50" s="4">
        <v>200</v>
      </c>
      <c r="C50" s="4">
        <v>200</v>
      </c>
      <c r="D50" s="4">
        <v>600</v>
      </c>
      <c r="E50" s="4">
        <v>1000</v>
      </c>
      <c r="F50" s="4">
        <v>1400</v>
      </c>
      <c r="G50" s="4">
        <v>1600</v>
      </c>
      <c r="H50" s="4">
        <v>2000</v>
      </c>
      <c r="I50" s="4">
        <v>2400</v>
      </c>
      <c r="J50" s="4">
        <v>2800</v>
      </c>
      <c r="K50" s="4">
        <v>3200</v>
      </c>
      <c r="L50" s="4">
        <v>4000</v>
      </c>
      <c r="M50" s="4">
        <v>4400</v>
      </c>
      <c r="N50" s="4">
        <v>4800</v>
      </c>
      <c r="O50" s="4">
        <v>5200</v>
      </c>
      <c r="P50" s="4">
        <v>6800</v>
      </c>
      <c r="Q50" s="1">
        <f t="shared" si="0"/>
        <v>40600</v>
      </c>
    </row>
    <row r="51" spans="1:17">
      <c r="A51" s="4" t="s">
        <v>19</v>
      </c>
      <c r="B51" s="4">
        <v>300</v>
      </c>
      <c r="C51" s="4">
        <v>300</v>
      </c>
      <c r="D51" s="4">
        <v>300</v>
      </c>
      <c r="E51" s="4">
        <v>300</v>
      </c>
      <c r="F51" s="4">
        <v>400</v>
      </c>
      <c r="G51" s="4">
        <v>500</v>
      </c>
      <c r="H51" s="4">
        <v>600</v>
      </c>
      <c r="I51" s="4">
        <v>700</v>
      </c>
      <c r="J51" s="4">
        <v>800</v>
      </c>
      <c r="K51" s="4">
        <v>1000</v>
      </c>
      <c r="L51" s="4">
        <v>1200</v>
      </c>
      <c r="M51" s="4">
        <v>1400</v>
      </c>
      <c r="N51" s="4">
        <v>1600</v>
      </c>
      <c r="O51" s="4">
        <v>1800</v>
      </c>
      <c r="P51" s="4">
        <v>2000</v>
      </c>
      <c r="Q51" s="1">
        <f t="shared" si="0"/>
        <v>13200</v>
      </c>
    </row>
    <row r="52" spans="1:17">
      <c r="A52" s="3" t="s">
        <v>78</v>
      </c>
      <c r="B52" s="4">
        <v>3600</v>
      </c>
      <c r="C52" s="4">
        <v>3600</v>
      </c>
      <c r="D52" s="4">
        <v>3600</v>
      </c>
      <c r="E52" s="4">
        <v>6000</v>
      </c>
      <c r="F52" s="4">
        <v>6000</v>
      </c>
      <c r="G52" s="4">
        <v>6000</v>
      </c>
      <c r="H52" s="4">
        <v>8400</v>
      </c>
      <c r="I52" s="4">
        <v>8400</v>
      </c>
      <c r="J52" s="4">
        <v>8400</v>
      </c>
      <c r="K52" s="4">
        <v>8400</v>
      </c>
      <c r="L52" s="4">
        <v>12000</v>
      </c>
      <c r="M52" s="4">
        <v>18000</v>
      </c>
      <c r="N52" s="4">
        <v>24000</v>
      </c>
      <c r="O52" s="4">
        <v>30000</v>
      </c>
      <c r="P52" s="4">
        <v>36000</v>
      </c>
      <c r="Q52" s="1">
        <f t="shared" si="0"/>
        <v>182400</v>
      </c>
    </row>
    <row r="53" spans="1:17">
      <c r="A53" s="2" t="s">
        <v>79</v>
      </c>
      <c r="B53" s="4">
        <v>3600</v>
      </c>
      <c r="C53" s="4">
        <v>3600</v>
      </c>
      <c r="D53" s="4">
        <v>6000</v>
      </c>
      <c r="E53" s="4">
        <v>6000</v>
      </c>
      <c r="F53" s="4">
        <v>8400</v>
      </c>
      <c r="G53" s="4">
        <v>8400</v>
      </c>
      <c r="H53" s="4">
        <v>12000</v>
      </c>
      <c r="I53" s="4">
        <v>12000</v>
      </c>
      <c r="J53" s="4">
        <v>12000</v>
      </c>
      <c r="K53" s="4">
        <v>12000</v>
      </c>
      <c r="L53" s="4">
        <v>18000</v>
      </c>
      <c r="M53" s="4">
        <v>18000</v>
      </c>
      <c r="N53" s="4">
        <v>18000</v>
      </c>
      <c r="O53" s="4">
        <v>24000</v>
      </c>
      <c r="P53" s="4">
        <v>30000</v>
      </c>
      <c r="Q53" s="1">
        <f t="shared" si="0"/>
        <v>192000</v>
      </c>
    </row>
    <row r="54" spans="1:17">
      <c r="A54" s="2" t="s">
        <v>80</v>
      </c>
      <c r="B54" s="4">
        <v>3000</v>
      </c>
      <c r="C54" s="4">
        <v>3000</v>
      </c>
      <c r="D54" s="4">
        <v>3000</v>
      </c>
      <c r="E54" s="4">
        <v>5000</v>
      </c>
      <c r="F54" s="4">
        <v>5000</v>
      </c>
      <c r="G54" s="4">
        <v>5000</v>
      </c>
      <c r="H54" s="4">
        <v>7000</v>
      </c>
      <c r="I54" s="4">
        <v>7000</v>
      </c>
      <c r="J54" s="4">
        <v>7000</v>
      </c>
      <c r="K54" s="4">
        <v>7000</v>
      </c>
      <c r="L54" s="4">
        <v>10000</v>
      </c>
      <c r="M54" s="4">
        <v>10000</v>
      </c>
      <c r="N54" s="4">
        <v>10000</v>
      </c>
      <c r="O54" s="4">
        <v>10000</v>
      </c>
      <c r="P54" s="4">
        <v>15000</v>
      </c>
      <c r="Q54" s="1">
        <f t="shared" si="0"/>
        <v>107000</v>
      </c>
    </row>
    <row r="55" spans="1:17">
      <c r="A55" s="2" t="s">
        <v>81</v>
      </c>
      <c r="B55" s="4">
        <v>3000</v>
      </c>
      <c r="C55" s="4">
        <v>3000</v>
      </c>
      <c r="D55" s="4">
        <v>3000</v>
      </c>
      <c r="E55" s="4">
        <v>5000</v>
      </c>
      <c r="F55" s="4">
        <v>5000</v>
      </c>
      <c r="G55" s="4">
        <v>5000</v>
      </c>
      <c r="H55" s="4">
        <v>7000</v>
      </c>
      <c r="I55" s="4">
        <v>7000</v>
      </c>
      <c r="J55" s="4">
        <v>7000</v>
      </c>
      <c r="K55" s="4">
        <v>7000</v>
      </c>
      <c r="L55" s="4">
        <v>10000</v>
      </c>
      <c r="M55" s="4">
        <v>10000</v>
      </c>
      <c r="N55" s="4">
        <v>10000</v>
      </c>
      <c r="O55" s="4">
        <v>15000</v>
      </c>
      <c r="P55" s="4">
        <v>20000</v>
      </c>
      <c r="Q55" s="1">
        <f t="shared" si="0"/>
        <v>117000</v>
      </c>
    </row>
    <row r="56" spans="1:17">
      <c r="A56" s="2" t="s">
        <v>82</v>
      </c>
      <c r="B56" s="4">
        <v>3000</v>
      </c>
      <c r="C56" s="4">
        <v>5000</v>
      </c>
      <c r="D56" s="4">
        <v>6000</v>
      </c>
      <c r="E56" s="4">
        <v>8000</v>
      </c>
      <c r="F56" s="4">
        <v>10000</v>
      </c>
      <c r="G56" s="4">
        <v>12000</v>
      </c>
      <c r="H56" s="4">
        <v>13000</v>
      </c>
      <c r="I56" s="4">
        <v>15000</v>
      </c>
      <c r="J56" s="4">
        <v>18000</v>
      </c>
      <c r="K56" s="4">
        <v>24000</v>
      </c>
      <c r="L56" s="4">
        <v>32000</v>
      </c>
      <c r="M56" s="4">
        <v>36000</v>
      </c>
      <c r="N56" s="4">
        <v>41000</v>
      </c>
      <c r="O56" s="4">
        <v>45000</v>
      </c>
      <c r="P56" s="4">
        <v>60000</v>
      </c>
      <c r="Q56" s="1">
        <f t="shared" si="0"/>
        <v>328000</v>
      </c>
    </row>
    <row r="57" spans="1:17">
      <c r="A57" s="2" t="s">
        <v>83</v>
      </c>
      <c r="B57" s="4">
        <v>4000</v>
      </c>
      <c r="C57" s="4">
        <v>6000</v>
      </c>
      <c r="D57" s="4">
        <v>8000</v>
      </c>
      <c r="E57" s="4">
        <v>13000</v>
      </c>
      <c r="F57" s="4">
        <v>16000</v>
      </c>
      <c r="G57" s="4">
        <v>20000</v>
      </c>
      <c r="H57" s="4">
        <v>24000</v>
      </c>
      <c r="I57" s="4">
        <v>28000</v>
      </c>
      <c r="J57" s="4">
        <v>33000</v>
      </c>
      <c r="K57" s="4">
        <v>37000</v>
      </c>
      <c r="L57" s="4">
        <v>41000</v>
      </c>
      <c r="M57" s="4">
        <v>45000</v>
      </c>
      <c r="N57" s="4">
        <v>49000</v>
      </c>
      <c r="O57" s="4">
        <v>54000</v>
      </c>
      <c r="P57" s="4">
        <v>70000</v>
      </c>
      <c r="Q57" s="1">
        <f t="shared" si="0"/>
        <v>448000</v>
      </c>
    </row>
    <row r="58" spans="1:17">
      <c r="A58" s="2" t="s">
        <v>84</v>
      </c>
      <c r="B58" s="4">
        <v>4000</v>
      </c>
      <c r="C58" s="4">
        <v>7000</v>
      </c>
      <c r="D58" s="4">
        <v>10000</v>
      </c>
      <c r="E58" s="4">
        <v>12000</v>
      </c>
      <c r="F58" s="4">
        <v>15000</v>
      </c>
      <c r="G58" s="4">
        <v>18000</v>
      </c>
      <c r="H58" s="4">
        <v>20000</v>
      </c>
      <c r="I58" s="4">
        <v>23000</v>
      </c>
      <c r="J58" s="4">
        <v>25000</v>
      </c>
      <c r="K58" s="4">
        <v>28000</v>
      </c>
      <c r="L58" s="4">
        <v>30000</v>
      </c>
      <c r="M58" s="4">
        <v>32000</v>
      </c>
      <c r="N58" s="4">
        <v>35000</v>
      </c>
      <c r="O58" s="4">
        <v>40000</v>
      </c>
      <c r="P58" s="4">
        <v>48000</v>
      </c>
      <c r="Q58" s="1">
        <f t="shared" si="0"/>
        <v>347000</v>
      </c>
    </row>
    <row r="59" spans="1:17">
      <c r="A59" s="2" t="s">
        <v>85</v>
      </c>
      <c r="B59" s="4">
        <v>8000</v>
      </c>
      <c r="C59" s="4">
        <v>10000</v>
      </c>
      <c r="D59" s="4">
        <v>12000</v>
      </c>
      <c r="E59" s="4">
        <v>14000</v>
      </c>
      <c r="F59" s="4">
        <v>16000</v>
      </c>
      <c r="G59" s="4">
        <v>18000</v>
      </c>
      <c r="H59" s="4">
        <v>21000</v>
      </c>
      <c r="I59" s="4">
        <v>24000</v>
      </c>
      <c r="J59" s="4">
        <v>27000</v>
      </c>
      <c r="K59" s="4">
        <v>30000</v>
      </c>
      <c r="L59" s="4">
        <v>34000</v>
      </c>
      <c r="M59" s="4">
        <v>38000</v>
      </c>
      <c r="N59" s="4">
        <v>42000</v>
      </c>
      <c r="O59" s="4">
        <v>46000</v>
      </c>
      <c r="P59" s="4">
        <v>50000</v>
      </c>
      <c r="Q59" s="1">
        <f t="shared" si="0"/>
        <v>390000</v>
      </c>
    </row>
    <row r="60" spans="1:17">
      <c r="A60" s="2" t="s">
        <v>86</v>
      </c>
      <c r="B60" s="4">
        <v>3000</v>
      </c>
      <c r="C60" s="4">
        <v>4000</v>
      </c>
      <c r="D60" s="4">
        <v>5000</v>
      </c>
      <c r="E60" s="4">
        <v>6000</v>
      </c>
      <c r="F60" s="4">
        <v>7000</v>
      </c>
      <c r="G60" s="4">
        <v>8000</v>
      </c>
      <c r="H60" s="4">
        <v>9000</v>
      </c>
      <c r="I60" s="4">
        <v>10000</v>
      </c>
      <c r="J60" s="4">
        <v>11000</v>
      </c>
      <c r="K60" s="4">
        <v>12000</v>
      </c>
      <c r="L60" s="4">
        <v>13000</v>
      </c>
      <c r="M60" s="4">
        <v>15000</v>
      </c>
      <c r="N60" s="4">
        <v>17000</v>
      </c>
      <c r="O60" s="4">
        <v>20000</v>
      </c>
      <c r="P60" s="4">
        <v>25000</v>
      </c>
      <c r="Q60" s="1">
        <f t="shared" si="0"/>
        <v>165000</v>
      </c>
    </row>
    <row r="61" spans="1:17">
      <c r="A61" s="2" t="s">
        <v>87</v>
      </c>
      <c r="B61" s="4">
        <v>2100</v>
      </c>
      <c r="C61" s="4">
        <v>2100</v>
      </c>
      <c r="D61" s="4">
        <v>2100</v>
      </c>
      <c r="E61" s="4">
        <v>3500</v>
      </c>
      <c r="F61" s="4">
        <v>3500</v>
      </c>
      <c r="G61" s="4">
        <v>3500</v>
      </c>
      <c r="H61" s="4">
        <v>4200</v>
      </c>
      <c r="I61" s="4">
        <v>4900</v>
      </c>
      <c r="J61" s="4">
        <v>5600</v>
      </c>
      <c r="K61" s="4">
        <v>6300</v>
      </c>
      <c r="L61" s="4">
        <v>7000</v>
      </c>
      <c r="M61" s="4">
        <v>7700</v>
      </c>
      <c r="N61" s="4">
        <v>8400</v>
      </c>
      <c r="O61" s="4">
        <v>9100</v>
      </c>
      <c r="P61" s="4">
        <v>10500</v>
      </c>
      <c r="Q61" s="1">
        <f t="shared" si="0"/>
        <v>80500</v>
      </c>
    </row>
    <row r="62" spans="1:17">
      <c r="A62" s="2" t="s">
        <v>88</v>
      </c>
      <c r="B62" s="4">
        <v>2100</v>
      </c>
      <c r="C62" s="4">
        <v>2100</v>
      </c>
      <c r="D62" s="4">
        <v>2100</v>
      </c>
      <c r="E62" s="4">
        <v>3500</v>
      </c>
      <c r="F62" s="4">
        <v>3500</v>
      </c>
      <c r="G62" s="4">
        <v>3500</v>
      </c>
      <c r="H62" s="4">
        <v>4200</v>
      </c>
      <c r="I62" s="4">
        <v>4900</v>
      </c>
      <c r="J62" s="4">
        <v>5600</v>
      </c>
      <c r="K62" s="4">
        <v>6300</v>
      </c>
      <c r="L62" s="4">
        <v>7000</v>
      </c>
      <c r="M62" s="4">
        <v>7700</v>
      </c>
      <c r="N62" s="4">
        <v>8400</v>
      </c>
      <c r="O62" s="4">
        <v>9100</v>
      </c>
      <c r="P62" s="4">
        <v>10500</v>
      </c>
      <c r="Q62" s="1">
        <f t="shared" si="0"/>
        <v>80500</v>
      </c>
    </row>
    <row r="63" spans="1:17">
      <c r="A63" s="2" t="s">
        <v>89</v>
      </c>
      <c r="B63" s="4">
        <v>2100</v>
      </c>
      <c r="C63" s="4">
        <v>2100</v>
      </c>
      <c r="D63" s="4">
        <v>2100</v>
      </c>
      <c r="E63" s="4">
        <v>3500</v>
      </c>
      <c r="F63" s="4">
        <v>3500</v>
      </c>
      <c r="G63" s="4">
        <v>3500</v>
      </c>
      <c r="H63" s="4">
        <v>4200</v>
      </c>
      <c r="I63" s="4">
        <v>4900</v>
      </c>
      <c r="J63" s="4">
        <v>5600</v>
      </c>
      <c r="K63" s="4">
        <v>6300</v>
      </c>
      <c r="L63" s="4">
        <v>7000</v>
      </c>
      <c r="M63" s="4">
        <v>7700</v>
      </c>
      <c r="N63" s="4">
        <v>8400</v>
      </c>
      <c r="O63" s="4">
        <v>9100</v>
      </c>
      <c r="P63" s="4">
        <v>10500</v>
      </c>
      <c r="Q63" s="1">
        <f t="shared" si="0"/>
        <v>80500</v>
      </c>
    </row>
    <row r="64" spans="1:17">
      <c r="A64" s="2" t="s">
        <v>90</v>
      </c>
      <c r="B64" s="4">
        <v>1500</v>
      </c>
      <c r="C64" s="4">
        <v>1500</v>
      </c>
      <c r="D64" s="4">
        <v>1500</v>
      </c>
      <c r="E64" s="4">
        <v>3000</v>
      </c>
      <c r="F64" s="4">
        <v>3000</v>
      </c>
      <c r="G64" s="4">
        <v>3000</v>
      </c>
      <c r="H64" s="4">
        <v>4500</v>
      </c>
      <c r="I64" s="4">
        <v>4500</v>
      </c>
      <c r="J64" s="4">
        <v>4500</v>
      </c>
      <c r="K64" s="4">
        <v>4500</v>
      </c>
      <c r="L64" s="4">
        <v>6000</v>
      </c>
      <c r="M64" s="4">
        <v>6000</v>
      </c>
      <c r="N64" s="4">
        <v>6000</v>
      </c>
      <c r="O64" s="4">
        <v>6000</v>
      </c>
      <c r="P64" s="4">
        <v>7500</v>
      </c>
      <c r="Q64" s="1">
        <f t="shared" si="0"/>
        <v>63000</v>
      </c>
    </row>
    <row r="65" spans="1:17">
      <c r="A65" s="3" t="s">
        <v>34</v>
      </c>
      <c r="B65" s="4">
        <v>2400</v>
      </c>
      <c r="C65" s="4">
        <v>2400</v>
      </c>
      <c r="D65" s="4">
        <v>3600</v>
      </c>
      <c r="E65" s="4">
        <v>3600</v>
      </c>
      <c r="F65" s="4">
        <v>4800</v>
      </c>
      <c r="G65" s="4">
        <v>4800</v>
      </c>
      <c r="H65" s="4">
        <v>6000</v>
      </c>
      <c r="I65" s="4">
        <v>6000</v>
      </c>
      <c r="J65" s="4">
        <v>7200</v>
      </c>
      <c r="K65" s="4">
        <v>7200</v>
      </c>
      <c r="L65" s="4">
        <v>8400</v>
      </c>
      <c r="M65" s="4">
        <v>8400</v>
      </c>
      <c r="N65" s="4">
        <v>9600</v>
      </c>
      <c r="O65" s="4">
        <v>9600</v>
      </c>
      <c r="P65" s="4">
        <v>14400</v>
      </c>
      <c r="Q65" s="1">
        <f t="shared" si="0"/>
        <v>98400</v>
      </c>
    </row>
    <row r="66" spans="1:17">
      <c r="A66" s="2" t="s">
        <v>92</v>
      </c>
      <c r="B66" s="4">
        <v>6000</v>
      </c>
      <c r="C66" s="4">
        <v>6000</v>
      </c>
      <c r="D66" s="4">
        <v>6000</v>
      </c>
      <c r="E66" s="4">
        <v>10000</v>
      </c>
      <c r="F66" s="4">
        <v>10000</v>
      </c>
      <c r="G66" s="4">
        <v>10000</v>
      </c>
      <c r="H66" s="4">
        <v>14000</v>
      </c>
      <c r="I66" s="4">
        <v>14000</v>
      </c>
      <c r="J66" s="4">
        <v>14000</v>
      </c>
      <c r="K66" s="4">
        <v>14000</v>
      </c>
      <c r="L66" s="4">
        <v>18000</v>
      </c>
      <c r="M66" s="4">
        <v>18000</v>
      </c>
      <c r="N66" s="4">
        <v>18000</v>
      </c>
      <c r="O66" s="4">
        <v>18000</v>
      </c>
      <c r="P66" s="4">
        <v>30000</v>
      </c>
      <c r="Q66" s="1">
        <f t="shared" si="0"/>
        <v>206000</v>
      </c>
    </row>
    <row r="67" spans="1:17">
      <c r="A67" s="2" t="s">
        <v>93</v>
      </c>
      <c r="B67" s="4">
        <v>6000</v>
      </c>
      <c r="C67" s="4">
        <v>6000</v>
      </c>
      <c r="D67" s="4">
        <v>6000</v>
      </c>
      <c r="E67" s="4">
        <v>6000</v>
      </c>
      <c r="F67" s="4">
        <v>6000</v>
      </c>
      <c r="G67" s="4">
        <v>6000</v>
      </c>
      <c r="H67" s="4">
        <v>10000</v>
      </c>
      <c r="I67" s="4">
        <v>10000</v>
      </c>
      <c r="J67" s="4">
        <v>10000</v>
      </c>
      <c r="K67" s="4">
        <v>10000</v>
      </c>
      <c r="L67" s="4">
        <v>14000</v>
      </c>
      <c r="M67" s="4">
        <v>14000</v>
      </c>
      <c r="N67" s="4">
        <v>14000</v>
      </c>
      <c r="O67" s="4">
        <v>14000</v>
      </c>
      <c r="P67" s="4">
        <v>20000</v>
      </c>
      <c r="Q67" s="1">
        <f t="shared" ref="Q67:Q125" si="1">SUM(B67:P67)</f>
        <v>152000</v>
      </c>
    </row>
    <row r="68" spans="1:17">
      <c r="A68" s="2" t="s">
        <v>94</v>
      </c>
      <c r="B68" s="4">
        <v>1500</v>
      </c>
      <c r="C68" s="4">
        <v>1500</v>
      </c>
      <c r="D68" s="4">
        <v>3000</v>
      </c>
      <c r="E68" s="4">
        <v>3000</v>
      </c>
      <c r="F68" s="4">
        <v>4500</v>
      </c>
      <c r="G68" s="4">
        <v>6000</v>
      </c>
      <c r="H68" s="4">
        <v>7500</v>
      </c>
      <c r="I68" s="4">
        <v>9000</v>
      </c>
      <c r="J68" s="4">
        <v>9000</v>
      </c>
      <c r="K68" s="4">
        <v>9000</v>
      </c>
      <c r="L68" s="4">
        <v>10500</v>
      </c>
      <c r="M68" s="4">
        <v>10500</v>
      </c>
      <c r="N68" s="4">
        <v>12000</v>
      </c>
      <c r="O68" s="4">
        <v>12000</v>
      </c>
      <c r="P68" s="4">
        <v>15000</v>
      </c>
      <c r="Q68" s="1">
        <f t="shared" si="1"/>
        <v>114000</v>
      </c>
    </row>
    <row r="69" spans="1:17">
      <c r="A69" s="2" t="s">
        <v>95</v>
      </c>
      <c r="B69" s="4">
        <v>5000</v>
      </c>
      <c r="C69" s="4">
        <v>7500</v>
      </c>
      <c r="D69" s="4">
        <v>10000</v>
      </c>
      <c r="E69" s="4">
        <v>12500</v>
      </c>
      <c r="F69" s="4">
        <v>15000</v>
      </c>
      <c r="G69" s="4">
        <v>17500</v>
      </c>
      <c r="H69" s="4">
        <v>25000</v>
      </c>
      <c r="I69" s="4">
        <v>30000</v>
      </c>
      <c r="J69" s="4">
        <v>35000</v>
      </c>
      <c r="K69" s="4">
        <v>40000</v>
      </c>
      <c r="L69" s="4">
        <v>50000</v>
      </c>
      <c r="M69" s="4">
        <v>55000</v>
      </c>
      <c r="N69" s="4">
        <v>60000</v>
      </c>
      <c r="O69" s="4">
        <v>65000</v>
      </c>
      <c r="P69" s="4">
        <v>75000</v>
      </c>
      <c r="Q69" s="1">
        <f t="shared" si="1"/>
        <v>502500</v>
      </c>
    </row>
    <row r="70" spans="1:17">
      <c r="A70" s="2" t="s">
        <v>96</v>
      </c>
      <c r="B70" s="4">
        <v>2400</v>
      </c>
      <c r="C70" s="4">
        <v>3600</v>
      </c>
      <c r="D70" s="4">
        <v>3600</v>
      </c>
      <c r="E70" s="4">
        <v>4800</v>
      </c>
      <c r="F70" s="4">
        <v>4800</v>
      </c>
      <c r="G70" s="4">
        <v>6000</v>
      </c>
      <c r="H70" s="4">
        <v>12000</v>
      </c>
      <c r="I70" s="4">
        <v>13200</v>
      </c>
      <c r="J70" s="4">
        <v>14400</v>
      </c>
      <c r="K70" s="4">
        <v>15600</v>
      </c>
      <c r="L70" s="4">
        <v>18000</v>
      </c>
      <c r="M70" s="4">
        <v>19200</v>
      </c>
      <c r="N70" s="4">
        <v>20400</v>
      </c>
      <c r="O70" s="4">
        <v>21600</v>
      </c>
      <c r="P70" s="4">
        <v>24000</v>
      </c>
      <c r="Q70" s="1">
        <f t="shared" si="1"/>
        <v>183600</v>
      </c>
    </row>
    <row r="71" spans="1:17">
      <c r="A71" s="2" t="s">
        <v>97</v>
      </c>
      <c r="B71" s="4">
        <v>7500</v>
      </c>
      <c r="C71" s="4">
        <v>10500</v>
      </c>
      <c r="D71" s="4">
        <v>13500</v>
      </c>
      <c r="E71" s="4">
        <v>16500</v>
      </c>
      <c r="F71" s="4">
        <v>19500</v>
      </c>
      <c r="G71" s="4">
        <v>22500</v>
      </c>
      <c r="H71" s="4">
        <v>30000</v>
      </c>
      <c r="I71" s="4">
        <v>34500</v>
      </c>
      <c r="J71" s="4">
        <v>39000</v>
      </c>
      <c r="K71" s="4">
        <v>43500</v>
      </c>
      <c r="L71" s="4">
        <v>52500</v>
      </c>
      <c r="M71" s="4">
        <v>60000</v>
      </c>
      <c r="N71" s="4">
        <v>67500</v>
      </c>
      <c r="O71" s="4">
        <v>75000</v>
      </c>
      <c r="P71" s="4">
        <v>90000</v>
      </c>
      <c r="Q71" s="1">
        <f t="shared" si="1"/>
        <v>582000</v>
      </c>
    </row>
    <row r="72" spans="1:17">
      <c r="A72" s="2" t="s">
        <v>98</v>
      </c>
      <c r="B72" s="4">
        <v>7500</v>
      </c>
      <c r="C72" s="4">
        <v>9000</v>
      </c>
      <c r="D72" s="4">
        <v>10500</v>
      </c>
      <c r="E72" s="4">
        <v>12000</v>
      </c>
      <c r="F72" s="4">
        <v>13500</v>
      </c>
      <c r="G72" s="4">
        <v>15000</v>
      </c>
      <c r="H72" s="4">
        <v>18000</v>
      </c>
      <c r="I72" s="4">
        <v>21000</v>
      </c>
      <c r="J72" s="4">
        <v>24000</v>
      </c>
      <c r="K72" s="4">
        <v>27000</v>
      </c>
      <c r="L72" s="4">
        <v>30000</v>
      </c>
      <c r="M72" s="4">
        <v>33000</v>
      </c>
      <c r="N72" s="4">
        <v>36000</v>
      </c>
      <c r="O72" s="4">
        <v>39000</v>
      </c>
      <c r="P72" s="4">
        <v>45000</v>
      </c>
      <c r="Q72" s="1">
        <f t="shared" si="1"/>
        <v>340500</v>
      </c>
    </row>
    <row r="73" spans="1:17">
      <c r="A73" s="2" t="s">
        <v>91</v>
      </c>
      <c r="B73" s="4">
        <v>4500</v>
      </c>
      <c r="C73" s="4">
        <v>4500</v>
      </c>
      <c r="D73" s="4">
        <v>4500</v>
      </c>
      <c r="E73" s="4">
        <v>7500</v>
      </c>
      <c r="F73" s="4">
        <v>7500</v>
      </c>
      <c r="G73" s="4">
        <v>7500</v>
      </c>
      <c r="H73" s="4">
        <v>9000</v>
      </c>
      <c r="I73" s="4">
        <v>10500</v>
      </c>
      <c r="J73" s="4">
        <v>12000</v>
      </c>
      <c r="K73" s="4">
        <v>13500</v>
      </c>
      <c r="L73" s="4">
        <v>15000</v>
      </c>
      <c r="M73" s="4">
        <v>16500</v>
      </c>
      <c r="N73" s="4">
        <v>18000</v>
      </c>
      <c r="O73" s="4">
        <v>19500</v>
      </c>
      <c r="P73" s="4">
        <v>22500</v>
      </c>
      <c r="Q73" s="1">
        <f t="shared" si="1"/>
        <v>172500</v>
      </c>
    </row>
    <row r="74" spans="1:17">
      <c r="A74" s="2" t="s">
        <v>90</v>
      </c>
      <c r="B74" s="4">
        <v>1500</v>
      </c>
      <c r="C74" s="4">
        <v>1500</v>
      </c>
      <c r="D74" s="4">
        <v>1500</v>
      </c>
      <c r="E74" s="4">
        <v>3000</v>
      </c>
      <c r="F74" s="4">
        <v>3000</v>
      </c>
      <c r="G74" s="4">
        <v>3000</v>
      </c>
      <c r="H74" s="4">
        <v>4500</v>
      </c>
      <c r="I74" s="4">
        <v>4500</v>
      </c>
      <c r="J74" s="4">
        <v>4500</v>
      </c>
      <c r="K74" s="4">
        <v>4500</v>
      </c>
      <c r="L74" s="4">
        <v>6000</v>
      </c>
      <c r="M74" s="4">
        <v>6000</v>
      </c>
      <c r="N74" s="4">
        <v>6000</v>
      </c>
      <c r="O74" s="4">
        <v>6000</v>
      </c>
      <c r="P74" s="4">
        <v>7500</v>
      </c>
      <c r="Q74" s="1">
        <f t="shared" si="1"/>
        <v>63000</v>
      </c>
    </row>
    <row r="75" spans="1:17">
      <c r="A75" s="2" t="s">
        <v>89</v>
      </c>
      <c r="B75" s="4">
        <v>3000</v>
      </c>
      <c r="C75" s="4">
        <v>3000</v>
      </c>
      <c r="D75" s="4">
        <v>3000</v>
      </c>
      <c r="E75" s="4">
        <v>5000</v>
      </c>
      <c r="F75" s="4">
        <v>5000</v>
      </c>
      <c r="G75" s="4">
        <v>5000</v>
      </c>
      <c r="H75" s="4">
        <v>6000</v>
      </c>
      <c r="I75" s="4">
        <v>7000</v>
      </c>
      <c r="J75" s="4">
        <v>8000</v>
      </c>
      <c r="K75" s="4">
        <v>9000</v>
      </c>
      <c r="L75" s="4">
        <v>10000</v>
      </c>
      <c r="M75" s="4">
        <v>11000</v>
      </c>
      <c r="N75" s="4">
        <v>12000</v>
      </c>
      <c r="O75" s="4">
        <v>13000</v>
      </c>
      <c r="P75" s="4">
        <v>15000</v>
      </c>
      <c r="Q75" s="1">
        <f t="shared" si="1"/>
        <v>115000</v>
      </c>
    </row>
    <row r="76" spans="1:17">
      <c r="A76" s="3" t="s">
        <v>106</v>
      </c>
      <c r="B76" s="4">
        <v>1000</v>
      </c>
      <c r="C76" s="4">
        <v>1200</v>
      </c>
      <c r="D76" s="4">
        <v>2400</v>
      </c>
      <c r="E76" s="4">
        <v>3600</v>
      </c>
      <c r="F76" s="4">
        <v>4800</v>
      </c>
      <c r="G76" s="4">
        <v>6000</v>
      </c>
      <c r="H76" s="4">
        <v>9600</v>
      </c>
      <c r="I76" s="4">
        <v>12000</v>
      </c>
      <c r="J76" s="4">
        <v>13200</v>
      </c>
      <c r="K76" s="4">
        <v>14400</v>
      </c>
      <c r="L76" s="4">
        <v>18000</v>
      </c>
      <c r="M76" s="4">
        <v>20400</v>
      </c>
      <c r="N76" s="4">
        <v>22800</v>
      </c>
      <c r="O76" s="4">
        <v>24000</v>
      </c>
      <c r="P76" s="4">
        <v>36000</v>
      </c>
      <c r="Q76" s="1">
        <f t="shared" si="1"/>
        <v>189400</v>
      </c>
    </row>
    <row r="77" spans="1:17">
      <c r="A77" s="2" t="s">
        <v>107</v>
      </c>
      <c r="B77" s="4">
        <v>3600</v>
      </c>
      <c r="C77" s="4">
        <v>3600</v>
      </c>
      <c r="D77" s="4">
        <v>3600</v>
      </c>
      <c r="E77" s="4">
        <v>7200</v>
      </c>
      <c r="F77" s="4">
        <v>7200</v>
      </c>
      <c r="G77" s="4">
        <v>7200</v>
      </c>
      <c r="H77" s="4">
        <v>10800</v>
      </c>
      <c r="I77" s="4">
        <v>10800</v>
      </c>
      <c r="J77" s="4">
        <v>10800</v>
      </c>
      <c r="K77" s="4">
        <v>10800</v>
      </c>
      <c r="L77" s="4">
        <v>18000</v>
      </c>
      <c r="M77" s="4">
        <v>18000</v>
      </c>
      <c r="N77" s="4">
        <v>18000</v>
      </c>
      <c r="O77" s="4">
        <v>18000</v>
      </c>
      <c r="P77" s="4">
        <v>30000</v>
      </c>
      <c r="Q77" s="1">
        <f t="shared" si="1"/>
        <v>177600</v>
      </c>
    </row>
    <row r="78" spans="1:17">
      <c r="A78" s="2" t="s">
        <v>108</v>
      </c>
      <c r="B78" s="4">
        <v>3000</v>
      </c>
      <c r="C78" s="4">
        <v>5000</v>
      </c>
      <c r="D78" s="4">
        <v>7000</v>
      </c>
      <c r="E78" s="4">
        <v>9000</v>
      </c>
      <c r="F78" s="4">
        <v>11000</v>
      </c>
      <c r="G78" s="4">
        <v>13000</v>
      </c>
      <c r="H78" s="4">
        <v>15000</v>
      </c>
      <c r="I78" s="4">
        <v>17000</v>
      </c>
      <c r="J78" s="4">
        <v>19000</v>
      </c>
      <c r="K78" s="4">
        <v>21000</v>
      </c>
      <c r="L78" s="4">
        <v>25000</v>
      </c>
      <c r="M78" s="4">
        <v>30000</v>
      </c>
      <c r="N78" s="4">
        <v>35000</v>
      </c>
      <c r="O78" s="4">
        <v>40000</v>
      </c>
      <c r="P78" s="4">
        <v>45000</v>
      </c>
      <c r="Q78" s="1">
        <f t="shared" si="1"/>
        <v>295000</v>
      </c>
    </row>
    <row r="79" spans="1:17">
      <c r="A79" s="2" t="s">
        <v>109</v>
      </c>
      <c r="B79" s="4">
        <v>1000</v>
      </c>
      <c r="C79" s="4">
        <v>2000</v>
      </c>
      <c r="D79" s="4">
        <v>4000</v>
      </c>
      <c r="E79" s="4">
        <v>6000</v>
      </c>
      <c r="F79" s="4">
        <v>8000</v>
      </c>
      <c r="G79" s="4">
        <v>10000</v>
      </c>
      <c r="H79" s="4">
        <v>11000</v>
      </c>
      <c r="I79" s="4">
        <v>12000</v>
      </c>
      <c r="J79" s="4">
        <v>13000</v>
      </c>
      <c r="K79" s="4">
        <v>14000</v>
      </c>
      <c r="L79" s="4">
        <v>17000</v>
      </c>
      <c r="M79" s="4">
        <v>18000</v>
      </c>
      <c r="N79" s="4">
        <v>19000</v>
      </c>
      <c r="O79" s="4">
        <v>20000</v>
      </c>
      <c r="P79" s="4">
        <v>21000</v>
      </c>
      <c r="Q79" s="1">
        <f t="shared" si="1"/>
        <v>176000</v>
      </c>
    </row>
    <row r="80" spans="1:17">
      <c r="A80" s="2" t="s">
        <v>110</v>
      </c>
      <c r="B80" s="4">
        <v>1000</v>
      </c>
      <c r="C80" s="4">
        <v>1500</v>
      </c>
      <c r="D80" s="4">
        <v>3000</v>
      </c>
      <c r="E80" s="4">
        <v>4500</v>
      </c>
      <c r="F80" s="4">
        <v>4500</v>
      </c>
      <c r="G80" s="4">
        <v>4500</v>
      </c>
      <c r="H80" s="4">
        <v>7500</v>
      </c>
      <c r="I80" s="4">
        <v>9000</v>
      </c>
      <c r="J80" s="4">
        <v>10500</v>
      </c>
      <c r="K80" s="4">
        <v>12000</v>
      </c>
      <c r="L80" s="4">
        <v>13500</v>
      </c>
      <c r="M80" s="4">
        <v>15000</v>
      </c>
      <c r="N80" s="4">
        <v>22500</v>
      </c>
      <c r="O80" s="4">
        <v>30000</v>
      </c>
      <c r="P80" s="4">
        <v>45000</v>
      </c>
      <c r="Q80" s="1">
        <f t="shared" si="1"/>
        <v>184000</v>
      </c>
    </row>
    <row r="81" spans="1:17">
      <c r="A81" s="2" t="s">
        <v>111</v>
      </c>
      <c r="B81" s="4">
        <v>1000</v>
      </c>
      <c r="C81" s="4">
        <v>1500</v>
      </c>
      <c r="D81" s="4">
        <v>3000</v>
      </c>
      <c r="E81" s="4">
        <v>4500</v>
      </c>
      <c r="F81" s="4">
        <v>4500</v>
      </c>
      <c r="G81" s="4">
        <v>4500</v>
      </c>
      <c r="H81" s="4">
        <v>7500</v>
      </c>
      <c r="I81" s="4">
        <v>9000</v>
      </c>
      <c r="J81" s="4">
        <v>10500</v>
      </c>
      <c r="K81" s="4">
        <v>12000</v>
      </c>
      <c r="L81" s="4">
        <v>13500</v>
      </c>
      <c r="M81" s="4">
        <v>15000</v>
      </c>
      <c r="N81" s="4">
        <v>22500</v>
      </c>
      <c r="O81" s="4">
        <v>30000</v>
      </c>
      <c r="P81" s="4">
        <v>45000</v>
      </c>
      <c r="Q81" s="1">
        <f t="shared" si="1"/>
        <v>184000</v>
      </c>
    </row>
    <row r="82" spans="1:17">
      <c r="A82" s="2" t="s">
        <v>112</v>
      </c>
      <c r="B82" s="4">
        <v>1000</v>
      </c>
      <c r="C82" s="4">
        <v>6000</v>
      </c>
      <c r="D82" s="4">
        <v>7500</v>
      </c>
      <c r="E82" s="4">
        <v>9000</v>
      </c>
      <c r="F82" s="4">
        <v>10500</v>
      </c>
      <c r="G82" s="4">
        <v>12000</v>
      </c>
      <c r="H82" s="4">
        <v>13500</v>
      </c>
      <c r="I82" s="4">
        <v>15000</v>
      </c>
      <c r="J82" s="4">
        <v>18000</v>
      </c>
      <c r="K82" s="4">
        <v>21000</v>
      </c>
      <c r="L82" s="4">
        <v>28500</v>
      </c>
      <c r="M82" s="4">
        <v>30000</v>
      </c>
      <c r="N82" s="4">
        <v>31500</v>
      </c>
      <c r="O82" s="4">
        <v>33000</v>
      </c>
      <c r="P82" s="4">
        <v>34500</v>
      </c>
      <c r="Q82" s="1">
        <f t="shared" si="1"/>
        <v>271000</v>
      </c>
    </row>
    <row r="83" spans="1:17">
      <c r="A83" s="2" t="s">
        <v>113</v>
      </c>
      <c r="B83" s="4">
        <v>1000</v>
      </c>
      <c r="C83" s="4">
        <v>6000</v>
      </c>
      <c r="D83" s="4">
        <v>7500</v>
      </c>
      <c r="E83" s="4">
        <v>9000</v>
      </c>
      <c r="F83" s="4">
        <v>10500</v>
      </c>
      <c r="G83" s="4">
        <v>12000</v>
      </c>
      <c r="H83" s="4">
        <v>13500</v>
      </c>
      <c r="I83" s="4">
        <v>15000</v>
      </c>
      <c r="J83" s="4">
        <v>18000</v>
      </c>
      <c r="K83" s="4">
        <v>21000</v>
      </c>
      <c r="L83" s="4">
        <v>28500</v>
      </c>
      <c r="M83" s="4">
        <v>30000</v>
      </c>
      <c r="N83" s="4">
        <v>31500</v>
      </c>
      <c r="O83" s="4">
        <v>33000</v>
      </c>
      <c r="P83" s="4">
        <v>34500</v>
      </c>
      <c r="Q83" s="1">
        <f t="shared" si="1"/>
        <v>271000</v>
      </c>
    </row>
    <row r="84" spans="1:17">
      <c r="A84" s="2" t="s">
        <v>114</v>
      </c>
      <c r="B84" s="4">
        <v>7500</v>
      </c>
      <c r="C84" s="4">
        <v>9000</v>
      </c>
      <c r="D84" s="4">
        <v>10500</v>
      </c>
      <c r="E84" s="4">
        <v>12000</v>
      </c>
      <c r="F84" s="4">
        <v>13500</v>
      </c>
      <c r="G84" s="4">
        <v>15000</v>
      </c>
      <c r="H84" s="4">
        <v>19500</v>
      </c>
      <c r="I84" s="4">
        <v>24000</v>
      </c>
      <c r="J84" s="4">
        <v>28500</v>
      </c>
      <c r="K84" s="4">
        <v>33000</v>
      </c>
      <c r="L84" s="4">
        <v>37500</v>
      </c>
      <c r="M84" s="4">
        <v>42000</v>
      </c>
      <c r="N84" s="4">
        <v>46500</v>
      </c>
      <c r="O84" s="4">
        <v>51000</v>
      </c>
      <c r="P84" s="4">
        <v>55500</v>
      </c>
      <c r="Q84" s="1">
        <f t="shared" si="1"/>
        <v>405000</v>
      </c>
    </row>
    <row r="85" spans="1:17">
      <c r="A85" s="2" t="s">
        <v>115</v>
      </c>
      <c r="B85" s="4">
        <v>7500</v>
      </c>
      <c r="C85" s="4">
        <v>9000</v>
      </c>
      <c r="D85" s="4">
        <v>10500</v>
      </c>
      <c r="E85" s="4">
        <v>12000</v>
      </c>
      <c r="F85" s="4">
        <v>13500</v>
      </c>
      <c r="G85" s="4">
        <v>15000</v>
      </c>
      <c r="H85" s="4">
        <v>19500</v>
      </c>
      <c r="I85" s="4">
        <v>24000</v>
      </c>
      <c r="J85" s="4">
        <v>28500</v>
      </c>
      <c r="K85" s="4">
        <v>33000</v>
      </c>
      <c r="L85" s="4">
        <v>37500</v>
      </c>
      <c r="M85" s="4">
        <v>42000</v>
      </c>
      <c r="N85" s="4">
        <v>46500</v>
      </c>
      <c r="O85" s="4">
        <v>51000</v>
      </c>
      <c r="P85" s="4">
        <v>55500</v>
      </c>
      <c r="Q85" s="1">
        <f t="shared" si="1"/>
        <v>405000</v>
      </c>
    </row>
    <row r="86" spans="1:17">
      <c r="A86" s="3" t="s">
        <v>117</v>
      </c>
      <c r="B86" s="4">
        <v>2000</v>
      </c>
      <c r="C86" s="4">
        <v>4000</v>
      </c>
      <c r="D86" s="4">
        <v>6000</v>
      </c>
      <c r="E86" s="4">
        <v>8000</v>
      </c>
      <c r="F86" s="4">
        <v>10000</v>
      </c>
      <c r="G86" s="4">
        <v>10000</v>
      </c>
      <c r="H86" s="4">
        <v>12000</v>
      </c>
      <c r="I86" s="4">
        <v>12000</v>
      </c>
      <c r="J86" s="4">
        <v>12000</v>
      </c>
      <c r="K86" s="4">
        <v>12000</v>
      </c>
      <c r="L86" s="4">
        <v>14000</v>
      </c>
      <c r="M86" s="4">
        <v>14000</v>
      </c>
      <c r="N86" s="4">
        <v>14000</v>
      </c>
      <c r="O86" s="4">
        <v>14000</v>
      </c>
      <c r="P86" s="4">
        <v>30000</v>
      </c>
      <c r="Q86" s="1">
        <f t="shared" si="1"/>
        <v>174000</v>
      </c>
    </row>
    <row r="87" spans="1:17">
      <c r="A87" s="2" t="s">
        <v>118</v>
      </c>
      <c r="B87" s="4">
        <v>1500</v>
      </c>
      <c r="C87" s="4">
        <v>1500</v>
      </c>
      <c r="D87" s="4">
        <v>1500</v>
      </c>
      <c r="E87" s="4">
        <v>1500</v>
      </c>
      <c r="F87" s="4">
        <v>1500</v>
      </c>
      <c r="G87" s="4">
        <v>1500</v>
      </c>
      <c r="H87" s="4">
        <v>3000</v>
      </c>
      <c r="I87" s="4">
        <v>3000</v>
      </c>
      <c r="J87" s="4">
        <v>3000</v>
      </c>
      <c r="K87" s="4">
        <v>3000</v>
      </c>
      <c r="L87" s="4">
        <v>4500</v>
      </c>
      <c r="M87" s="4">
        <v>6000</v>
      </c>
      <c r="N87" s="4">
        <v>7500</v>
      </c>
      <c r="O87" s="4">
        <v>9000</v>
      </c>
      <c r="P87" s="4">
        <v>15000</v>
      </c>
      <c r="Q87" s="1">
        <f t="shared" si="1"/>
        <v>63000</v>
      </c>
    </row>
    <row r="88" spans="1:17">
      <c r="A88" s="2" t="s">
        <v>119</v>
      </c>
      <c r="B88" s="4">
        <v>3000</v>
      </c>
      <c r="C88" s="4">
        <v>3000</v>
      </c>
      <c r="D88" s="4">
        <v>3000</v>
      </c>
      <c r="E88" s="4">
        <v>3000</v>
      </c>
      <c r="F88" s="4">
        <v>3000</v>
      </c>
      <c r="G88" s="4">
        <v>3000</v>
      </c>
      <c r="H88" s="4">
        <v>5000</v>
      </c>
      <c r="I88" s="4">
        <v>5000</v>
      </c>
      <c r="J88" s="4">
        <v>5000</v>
      </c>
      <c r="K88" s="4">
        <v>5000</v>
      </c>
      <c r="L88" s="4">
        <v>7000</v>
      </c>
      <c r="M88" s="4">
        <v>7000</v>
      </c>
      <c r="N88" s="4">
        <v>7000</v>
      </c>
      <c r="O88" s="4">
        <v>7000</v>
      </c>
      <c r="P88" s="4">
        <v>10000</v>
      </c>
      <c r="Q88" s="1">
        <f t="shared" si="1"/>
        <v>76000</v>
      </c>
    </row>
    <row r="89" spans="1:17">
      <c r="A89" s="2" t="s">
        <v>120</v>
      </c>
      <c r="B89" s="4">
        <v>5000</v>
      </c>
      <c r="C89" s="4">
        <v>7000</v>
      </c>
      <c r="D89" s="4">
        <v>9000</v>
      </c>
      <c r="E89" s="4">
        <v>11000</v>
      </c>
      <c r="F89" s="4">
        <v>13000</v>
      </c>
      <c r="G89" s="4">
        <v>15000</v>
      </c>
      <c r="H89" s="4">
        <v>17000</v>
      </c>
      <c r="I89" s="4">
        <v>18000</v>
      </c>
      <c r="J89" s="4">
        <v>19000</v>
      </c>
      <c r="K89" s="4">
        <v>20000</v>
      </c>
      <c r="L89" s="4">
        <v>25000</v>
      </c>
      <c r="M89" s="4">
        <v>30000</v>
      </c>
      <c r="N89" s="4">
        <v>35000</v>
      </c>
      <c r="O89" s="4">
        <v>38000</v>
      </c>
      <c r="P89" s="4">
        <v>40000</v>
      </c>
      <c r="Q89" s="1">
        <f t="shared" si="1"/>
        <v>302000</v>
      </c>
    </row>
    <row r="90" spans="1:17">
      <c r="A90" s="2" t="s">
        <v>121</v>
      </c>
      <c r="B90" s="4">
        <v>1000</v>
      </c>
      <c r="C90" s="4">
        <v>1800</v>
      </c>
      <c r="D90" s="4">
        <v>1800</v>
      </c>
      <c r="E90" s="4">
        <v>3600</v>
      </c>
      <c r="F90" s="4">
        <v>5400</v>
      </c>
      <c r="G90" s="4">
        <v>7200</v>
      </c>
      <c r="H90" s="4">
        <v>9000</v>
      </c>
      <c r="I90" s="4">
        <v>10800</v>
      </c>
      <c r="J90" s="4">
        <v>14400</v>
      </c>
      <c r="K90" s="4">
        <v>18000</v>
      </c>
      <c r="L90" s="4">
        <v>21600</v>
      </c>
      <c r="M90" s="4">
        <v>25200</v>
      </c>
      <c r="N90" s="4">
        <v>28800</v>
      </c>
      <c r="O90" s="4">
        <v>32400</v>
      </c>
      <c r="P90" s="4">
        <v>36000</v>
      </c>
      <c r="Q90" s="1">
        <f t="shared" si="1"/>
        <v>217000</v>
      </c>
    </row>
    <row r="91" spans="1:17">
      <c r="A91" s="2" t="s">
        <v>122</v>
      </c>
      <c r="B91" s="4">
        <v>1000</v>
      </c>
      <c r="C91" s="4">
        <v>1800</v>
      </c>
      <c r="D91" s="4">
        <v>3600</v>
      </c>
      <c r="E91" s="4">
        <v>5400</v>
      </c>
      <c r="F91" s="4">
        <v>5400</v>
      </c>
      <c r="G91" s="4">
        <v>7200</v>
      </c>
      <c r="H91" s="4">
        <v>9000</v>
      </c>
      <c r="I91" s="4">
        <v>12600</v>
      </c>
      <c r="J91" s="4">
        <v>16200</v>
      </c>
      <c r="K91" s="4">
        <v>19800</v>
      </c>
      <c r="L91" s="4">
        <v>23400</v>
      </c>
      <c r="M91" s="4">
        <v>27000</v>
      </c>
      <c r="N91" s="4">
        <v>30600</v>
      </c>
      <c r="O91" s="4">
        <v>34200</v>
      </c>
      <c r="P91" s="4">
        <v>37800</v>
      </c>
      <c r="Q91" s="1">
        <f t="shared" si="1"/>
        <v>235000</v>
      </c>
    </row>
    <row r="92" spans="1:17">
      <c r="A92" s="2" t="s">
        <v>123</v>
      </c>
      <c r="B92" s="4">
        <v>1000</v>
      </c>
      <c r="C92" s="4">
        <v>3600</v>
      </c>
      <c r="D92" s="4">
        <v>5400</v>
      </c>
      <c r="E92" s="4">
        <v>5400</v>
      </c>
      <c r="F92" s="4">
        <v>7200</v>
      </c>
      <c r="G92" s="4">
        <v>9000</v>
      </c>
      <c r="H92" s="4">
        <v>12600</v>
      </c>
      <c r="I92" s="4">
        <v>16200</v>
      </c>
      <c r="J92" s="4">
        <v>19800</v>
      </c>
      <c r="K92" s="4">
        <v>23400</v>
      </c>
      <c r="L92" s="4">
        <v>27000</v>
      </c>
      <c r="M92" s="4">
        <v>30600</v>
      </c>
      <c r="N92" s="4">
        <v>34200</v>
      </c>
      <c r="O92" s="4">
        <v>37800</v>
      </c>
      <c r="P92" s="4">
        <v>41400</v>
      </c>
      <c r="Q92" s="1">
        <f t="shared" si="1"/>
        <v>274600</v>
      </c>
    </row>
    <row r="93" spans="1:17">
      <c r="A93" s="2" t="s">
        <v>124</v>
      </c>
      <c r="B93" s="4">
        <v>3600</v>
      </c>
      <c r="C93" s="4">
        <v>5400</v>
      </c>
      <c r="D93" s="4">
        <v>7200</v>
      </c>
      <c r="E93" s="4">
        <v>9000</v>
      </c>
      <c r="F93" s="4">
        <v>10800</v>
      </c>
      <c r="G93" s="4">
        <v>12600</v>
      </c>
      <c r="H93" s="4">
        <v>16200</v>
      </c>
      <c r="I93" s="4">
        <v>19800</v>
      </c>
      <c r="J93" s="4">
        <v>23400</v>
      </c>
      <c r="K93" s="4">
        <v>27000</v>
      </c>
      <c r="L93" s="4">
        <v>30600</v>
      </c>
      <c r="M93" s="4">
        <v>34200</v>
      </c>
      <c r="N93" s="4">
        <v>37800</v>
      </c>
      <c r="O93" s="4">
        <v>41400</v>
      </c>
      <c r="P93" s="4">
        <v>45000</v>
      </c>
      <c r="Q93" s="1">
        <f t="shared" si="1"/>
        <v>324000</v>
      </c>
    </row>
    <row r="94" spans="1:17">
      <c r="A94" s="2" t="s">
        <v>125</v>
      </c>
      <c r="B94" s="4">
        <v>3600</v>
      </c>
      <c r="C94" s="4">
        <v>3600</v>
      </c>
      <c r="D94" s="4">
        <v>5400</v>
      </c>
      <c r="E94" s="4">
        <v>5400</v>
      </c>
      <c r="F94" s="4">
        <v>7200</v>
      </c>
      <c r="G94" s="4">
        <v>9000</v>
      </c>
      <c r="H94" s="4">
        <v>12600</v>
      </c>
      <c r="I94" s="4">
        <v>16200</v>
      </c>
      <c r="J94" s="4">
        <v>19800</v>
      </c>
      <c r="K94" s="4">
        <v>23400</v>
      </c>
      <c r="L94" s="4">
        <v>27000</v>
      </c>
      <c r="M94" s="4">
        <v>30600</v>
      </c>
      <c r="N94" s="4">
        <v>34200</v>
      </c>
      <c r="O94" s="4">
        <v>37800</v>
      </c>
      <c r="P94" s="4">
        <v>41400</v>
      </c>
      <c r="Q94" s="1">
        <f t="shared" si="1"/>
        <v>277200</v>
      </c>
    </row>
    <row r="95" spans="1:17">
      <c r="A95" s="2" t="s">
        <v>126</v>
      </c>
      <c r="B95" s="4">
        <v>3600</v>
      </c>
      <c r="C95" s="4">
        <v>3600</v>
      </c>
      <c r="D95" s="4">
        <v>5400</v>
      </c>
      <c r="E95" s="4">
        <v>5400</v>
      </c>
      <c r="F95" s="4">
        <v>7200</v>
      </c>
      <c r="G95" s="4">
        <v>9000</v>
      </c>
      <c r="H95" s="4">
        <v>12600</v>
      </c>
      <c r="I95" s="4">
        <v>16200</v>
      </c>
      <c r="J95" s="4">
        <v>19800</v>
      </c>
      <c r="K95" s="4">
        <v>23400</v>
      </c>
      <c r="L95" s="4">
        <v>27000</v>
      </c>
      <c r="M95" s="4">
        <v>30600</v>
      </c>
      <c r="N95" s="4">
        <v>34200</v>
      </c>
      <c r="O95" s="4">
        <v>37800</v>
      </c>
      <c r="P95" s="4">
        <v>41400</v>
      </c>
      <c r="Q95" s="1">
        <f t="shared" si="1"/>
        <v>277200</v>
      </c>
    </row>
    <row r="96" spans="1:17">
      <c r="A96" s="2" t="s">
        <v>127</v>
      </c>
      <c r="B96" s="4">
        <v>5400</v>
      </c>
      <c r="C96" s="4">
        <v>5400</v>
      </c>
      <c r="D96" s="4">
        <v>5400</v>
      </c>
      <c r="E96" s="4">
        <v>7200</v>
      </c>
      <c r="F96" s="4">
        <v>9000</v>
      </c>
      <c r="G96" s="4">
        <v>12600</v>
      </c>
      <c r="H96" s="4">
        <v>18000</v>
      </c>
      <c r="I96" s="4">
        <v>19800</v>
      </c>
      <c r="J96" s="4">
        <v>21600</v>
      </c>
      <c r="K96" s="4">
        <v>23400</v>
      </c>
      <c r="L96" s="4">
        <v>25200</v>
      </c>
      <c r="M96" s="4">
        <v>27000</v>
      </c>
      <c r="N96" s="4">
        <v>30600</v>
      </c>
      <c r="O96" s="4">
        <v>32400</v>
      </c>
      <c r="P96" s="4">
        <v>36000</v>
      </c>
      <c r="Q96" s="1">
        <f t="shared" si="1"/>
        <v>279000</v>
      </c>
    </row>
    <row r="97" spans="1:17">
      <c r="A97" s="3" t="s">
        <v>129</v>
      </c>
      <c r="B97" s="4">
        <v>7000</v>
      </c>
      <c r="C97" s="4">
        <v>10500</v>
      </c>
      <c r="D97" s="4">
        <v>14000</v>
      </c>
      <c r="E97" s="4">
        <v>17500</v>
      </c>
      <c r="F97" s="4">
        <v>21000</v>
      </c>
      <c r="G97" s="4">
        <v>24500</v>
      </c>
      <c r="H97" s="4">
        <v>35000</v>
      </c>
      <c r="I97" s="4">
        <v>45500</v>
      </c>
      <c r="J97" s="4">
        <v>56000</v>
      </c>
      <c r="K97" s="4">
        <v>70000</v>
      </c>
      <c r="L97" s="4">
        <v>105000</v>
      </c>
      <c r="M97" s="4">
        <v>140000</v>
      </c>
      <c r="N97" s="4">
        <v>175000</v>
      </c>
      <c r="O97" s="4">
        <v>210000</v>
      </c>
      <c r="P97" s="4">
        <v>245000</v>
      </c>
      <c r="Q97" s="1">
        <f t="shared" si="1"/>
        <v>1176000</v>
      </c>
    </row>
    <row r="98" spans="1:17">
      <c r="A98" s="2" t="s">
        <v>130</v>
      </c>
      <c r="B98" s="4">
        <v>8000</v>
      </c>
      <c r="C98" s="4">
        <v>12000</v>
      </c>
      <c r="D98" s="4">
        <v>16000</v>
      </c>
      <c r="E98" s="4">
        <v>20000</v>
      </c>
      <c r="F98" s="4">
        <v>24000</v>
      </c>
      <c r="G98" s="4">
        <v>28000</v>
      </c>
      <c r="H98" s="4">
        <v>40000</v>
      </c>
      <c r="I98" s="4">
        <v>52000</v>
      </c>
      <c r="J98" s="4">
        <v>64000</v>
      </c>
      <c r="K98" s="4">
        <v>80000</v>
      </c>
      <c r="L98" s="4">
        <v>120000</v>
      </c>
      <c r="M98" s="4">
        <v>160000</v>
      </c>
      <c r="N98" s="4">
        <v>200000</v>
      </c>
      <c r="O98" s="4">
        <v>240000</v>
      </c>
      <c r="P98" s="4">
        <v>280000</v>
      </c>
      <c r="Q98" s="1">
        <f t="shared" si="1"/>
        <v>1344000</v>
      </c>
    </row>
    <row r="99" spans="1:17">
      <c r="A99" s="3" t="s">
        <v>131</v>
      </c>
      <c r="B99" s="4">
        <v>10000</v>
      </c>
      <c r="C99" s="4">
        <v>20000</v>
      </c>
      <c r="D99" s="4">
        <v>30000</v>
      </c>
      <c r="E99" s="4">
        <v>40000</v>
      </c>
      <c r="F99" s="4">
        <v>50000</v>
      </c>
      <c r="G99" s="4">
        <v>60000</v>
      </c>
      <c r="H99" s="4">
        <v>70000</v>
      </c>
      <c r="I99" s="4">
        <v>80000</v>
      </c>
      <c r="Q99" s="1">
        <f t="shared" si="1"/>
        <v>360000</v>
      </c>
    </row>
    <row r="100" spans="1:17">
      <c r="A100" s="2" t="s">
        <v>132</v>
      </c>
      <c r="B100" s="4">
        <v>9000</v>
      </c>
      <c r="C100" s="4">
        <v>9000</v>
      </c>
      <c r="D100" s="4">
        <v>18000</v>
      </c>
      <c r="E100" s="4">
        <v>9000</v>
      </c>
      <c r="F100" s="4">
        <v>18000</v>
      </c>
      <c r="G100" s="4">
        <v>18000</v>
      </c>
      <c r="H100" s="4">
        <v>27000</v>
      </c>
      <c r="I100" s="4">
        <v>45000</v>
      </c>
      <c r="J100" s="4">
        <v>45000</v>
      </c>
      <c r="K100" s="4">
        <v>72000</v>
      </c>
      <c r="L100" s="4">
        <v>90000</v>
      </c>
      <c r="M100" s="4">
        <v>135000</v>
      </c>
      <c r="N100" s="4">
        <v>180000</v>
      </c>
      <c r="O100" s="4">
        <v>225000</v>
      </c>
      <c r="P100" s="4">
        <v>270000</v>
      </c>
      <c r="Q100" s="1">
        <f t="shared" si="1"/>
        <v>1170000</v>
      </c>
    </row>
    <row r="101" spans="1:17">
      <c r="A101" s="2" t="s">
        <v>133</v>
      </c>
      <c r="B101" s="4">
        <v>5000</v>
      </c>
      <c r="C101" s="4">
        <v>5000</v>
      </c>
      <c r="D101" s="4">
        <v>5000</v>
      </c>
      <c r="E101" s="4">
        <v>10000</v>
      </c>
      <c r="F101" s="4">
        <v>10000</v>
      </c>
      <c r="G101" s="4">
        <v>15000</v>
      </c>
      <c r="H101" s="4">
        <v>25000</v>
      </c>
      <c r="I101" s="4">
        <v>20000</v>
      </c>
      <c r="J101" s="4">
        <v>20000</v>
      </c>
      <c r="K101" s="4">
        <v>25000</v>
      </c>
      <c r="L101" s="4">
        <v>30000</v>
      </c>
      <c r="M101" s="4">
        <v>35000</v>
      </c>
      <c r="N101" s="4">
        <v>40000</v>
      </c>
      <c r="O101" s="4">
        <v>45000</v>
      </c>
      <c r="P101" s="4">
        <v>50000</v>
      </c>
      <c r="Q101" s="1">
        <f t="shared" si="1"/>
        <v>340000</v>
      </c>
    </row>
    <row r="102" spans="1:17">
      <c r="A102" s="2" t="s">
        <v>134</v>
      </c>
      <c r="B102" s="4">
        <v>8000</v>
      </c>
      <c r="C102" s="4">
        <v>30000</v>
      </c>
      <c r="D102" s="4">
        <v>60000</v>
      </c>
      <c r="E102" s="4">
        <v>70000</v>
      </c>
      <c r="F102" s="4">
        <v>85000</v>
      </c>
      <c r="G102" s="4">
        <v>80000</v>
      </c>
      <c r="H102" s="4">
        <v>90000</v>
      </c>
      <c r="I102" s="4">
        <v>100000</v>
      </c>
      <c r="J102" s="4">
        <v>110000</v>
      </c>
      <c r="Q102" s="1">
        <f t="shared" si="1"/>
        <v>633000</v>
      </c>
    </row>
    <row r="103" spans="1:17">
      <c r="A103" s="3" t="s">
        <v>137</v>
      </c>
      <c r="B103" s="4">
        <v>7000</v>
      </c>
      <c r="C103" s="4">
        <v>15000</v>
      </c>
      <c r="D103" s="4">
        <v>20000</v>
      </c>
      <c r="E103" s="4">
        <v>40000</v>
      </c>
      <c r="F103" s="4">
        <v>60000</v>
      </c>
      <c r="G103" s="4">
        <v>80000</v>
      </c>
      <c r="H103" s="4">
        <v>100000</v>
      </c>
      <c r="I103" s="4">
        <v>120000</v>
      </c>
      <c r="J103" s="4">
        <v>140000</v>
      </c>
      <c r="K103" s="4">
        <v>160000</v>
      </c>
      <c r="L103" s="4">
        <v>180000</v>
      </c>
      <c r="Q103" s="1">
        <f t="shared" si="1"/>
        <v>922000</v>
      </c>
    </row>
    <row r="104" spans="1:17">
      <c r="A104" s="2" t="s">
        <v>138</v>
      </c>
      <c r="B104" s="4">
        <v>6800</v>
      </c>
      <c r="C104" s="4">
        <v>6800</v>
      </c>
      <c r="D104" s="4">
        <v>10200</v>
      </c>
      <c r="E104" s="4">
        <v>10200</v>
      </c>
      <c r="F104" s="4">
        <v>13600</v>
      </c>
      <c r="G104" s="4">
        <v>13600</v>
      </c>
      <c r="H104" s="4">
        <v>17000</v>
      </c>
      <c r="I104" s="4">
        <v>17000</v>
      </c>
      <c r="J104" s="4">
        <v>20400</v>
      </c>
      <c r="K104" s="4">
        <v>20400</v>
      </c>
      <c r="L104" s="4">
        <v>23800</v>
      </c>
      <c r="M104" s="4">
        <v>23800</v>
      </c>
      <c r="N104" s="4">
        <v>27200</v>
      </c>
      <c r="O104" s="4">
        <v>27200</v>
      </c>
      <c r="P104" s="4">
        <v>40800</v>
      </c>
      <c r="Q104" s="1">
        <f t="shared" si="1"/>
        <v>278800</v>
      </c>
    </row>
    <row r="105" spans="1:17">
      <c r="A105" s="2" t="s">
        <v>139</v>
      </c>
      <c r="B105" s="4">
        <v>6800</v>
      </c>
      <c r="C105" s="4">
        <v>6800</v>
      </c>
      <c r="D105" s="4">
        <v>10200</v>
      </c>
      <c r="E105" s="4">
        <v>10200</v>
      </c>
      <c r="F105" s="4">
        <v>13600</v>
      </c>
      <c r="G105" s="4">
        <v>13600</v>
      </c>
      <c r="H105" s="4">
        <v>17000</v>
      </c>
      <c r="I105" s="4">
        <v>17000</v>
      </c>
      <c r="J105" s="4">
        <v>20400</v>
      </c>
      <c r="K105" s="4">
        <v>20400</v>
      </c>
      <c r="L105" s="4">
        <v>23800</v>
      </c>
      <c r="M105" s="4">
        <v>23800</v>
      </c>
      <c r="N105" s="4">
        <v>27200</v>
      </c>
      <c r="O105" s="4">
        <v>27200</v>
      </c>
      <c r="P105" s="4">
        <v>40800</v>
      </c>
      <c r="Q105" s="1">
        <f t="shared" si="1"/>
        <v>278800</v>
      </c>
    </row>
    <row r="106" spans="1:17">
      <c r="A106" s="2" t="s">
        <v>140</v>
      </c>
      <c r="B106" s="4">
        <v>6800</v>
      </c>
      <c r="C106" s="4">
        <v>6800</v>
      </c>
      <c r="D106" s="4">
        <v>10200</v>
      </c>
      <c r="E106" s="4">
        <v>10200</v>
      </c>
      <c r="F106" s="4">
        <v>13600</v>
      </c>
      <c r="G106" s="4">
        <v>13600</v>
      </c>
      <c r="H106" s="4">
        <v>17000</v>
      </c>
      <c r="I106" s="4">
        <v>17000</v>
      </c>
      <c r="J106" s="4">
        <v>20400</v>
      </c>
      <c r="K106" s="4">
        <v>20400</v>
      </c>
      <c r="L106" s="4">
        <v>23800</v>
      </c>
      <c r="M106" s="4">
        <v>23800</v>
      </c>
      <c r="N106" s="4">
        <v>27200</v>
      </c>
      <c r="O106" s="4">
        <v>27200</v>
      </c>
      <c r="P106" s="4">
        <v>40800</v>
      </c>
      <c r="Q106" s="1">
        <f t="shared" si="1"/>
        <v>278800</v>
      </c>
    </row>
    <row r="107" spans="1:17">
      <c r="A107" s="2" t="s">
        <v>141</v>
      </c>
      <c r="B107" s="4">
        <v>6800</v>
      </c>
      <c r="C107" s="4">
        <v>6800</v>
      </c>
      <c r="D107" s="4">
        <v>10200</v>
      </c>
      <c r="E107" s="4">
        <v>10200</v>
      </c>
      <c r="F107" s="4">
        <v>13600</v>
      </c>
      <c r="G107" s="4">
        <v>13600</v>
      </c>
      <c r="H107" s="4">
        <v>17000</v>
      </c>
      <c r="I107" s="4">
        <v>17000</v>
      </c>
      <c r="J107" s="4">
        <v>20400</v>
      </c>
      <c r="K107" s="4">
        <v>20400</v>
      </c>
      <c r="L107" s="4">
        <v>23800</v>
      </c>
      <c r="M107" s="4">
        <v>23800</v>
      </c>
      <c r="N107" s="4">
        <v>27200</v>
      </c>
      <c r="O107" s="4">
        <v>27200</v>
      </c>
      <c r="P107" s="4">
        <v>40800</v>
      </c>
      <c r="Q107" s="1">
        <f t="shared" si="1"/>
        <v>278800</v>
      </c>
    </row>
    <row r="108" spans="1:17">
      <c r="A108" s="2" t="s">
        <v>142</v>
      </c>
      <c r="B108" s="4">
        <v>6800</v>
      </c>
      <c r="C108" s="4">
        <v>6800</v>
      </c>
      <c r="D108" s="4">
        <v>10200</v>
      </c>
      <c r="E108" s="4">
        <v>10200</v>
      </c>
      <c r="F108" s="4">
        <v>13600</v>
      </c>
      <c r="G108" s="4">
        <v>13600</v>
      </c>
      <c r="H108" s="4">
        <v>17000</v>
      </c>
      <c r="I108" s="4">
        <v>17000</v>
      </c>
      <c r="J108" s="4">
        <v>20400</v>
      </c>
      <c r="K108" s="4">
        <v>20400</v>
      </c>
      <c r="L108" s="4">
        <v>23800</v>
      </c>
      <c r="M108" s="4">
        <v>23800</v>
      </c>
      <c r="N108" s="4">
        <v>27200</v>
      </c>
      <c r="O108" s="4">
        <v>27200</v>
      </c>
      <c r="P108" s="4">
        <v>40800</v>
      </c>
      <c r="Q108" s="1">
        <f t="shared" si="1"/>
        <v>278800</v>
      </c>
    </row>
    <row r="109" spans="1:17">
      <c r="A109" s="2" t="s">
        <v>143</v>
      </c>
      <c r="B109" s="4">
        <v>3400</v>
      </c>
      <c r="C109" s="4">
        <v>3400</v>
      </c>
      <c r="D109" s="4">
        <v>6800</v>
      </c>
      <c r="E109" s="4">
        <v>3400</v>
      </c>
      <c r="F109" s="4">
        <v>3400</v>
      </c>
      <c r="G109" s="4">
        <v>6800</v>
      </c>
      <c r="H109" s="4">
        <v>10200</v>
      </c>
      <c r="I109" s="4">
        <v>10200</v>
      </c>
      <c r="J109" s="4">
        <v>13600</v>
      </c>
      <c r="K109" s="4">
        <v>13600</v>
      </c>
      <c r="L109" s="4">
        <v>13600</v>
      </c>
      <c r="M109" s="4">
        <v>17000</v>
      </c>
      <c r="N109" s="4">
        <v>17000</v>
      </c>
      <c r="O109" s="4">
        <v>20400</v>
      </c>
      <c r="P109" s="4">
        <v>27200</v>
      </c>
      <c r="Q109" s="1">
        <f t="shared" si="1"/>
        <v>170000</v>
      </c>
    </row>
    <row r="110" spans="1:17">
      <c r="A110" s="3" t="s">
        <v>144</v>
      </c>
      <c r="B110" s="4">
        <v>15400</v>
      </c>
      <c r="C110" s="4">
        <v>15400</v>
      </c>
      <c r="D110" s="4">
        <v>23100</v>
      </c>
      <c r="E110" s="4">
        <v>23100</v>
      </c>
      <c r="F110" s="4">
        <v>30800</v>
      </c>
      <c r="G110" s="4">
        <v>30800</v>
      </c>
      <c r="H110" s="4">
        <v>38500</v>
      </c>
      <c r="I110" s="4">
        <v>38500</v>
      </c>
      <c r="J110" s="4">
        <v>46200</v>
      </c>
      <c r="K110" s="4">
        <v>46200</v>
      </c>
      <c r="L110" s="4">
        <v>53900</v>
      </c>
      <c r="M110" s="4">
        <v>53900</v>
      </c>
      <c r="N110" s="4">
        <v>61600</v>
      </c>
      <c r="O110" s="4">
        <v>61600</v>
      </c>
      <c r="P110" s="4">
        <v>92400</v>
      </c>
      <c r="Q110" s="1">
        <f t="shared" si="1"/>
        <v>631400</v>
      </c>
    </row>
    <row r="111" spans="1:17">
      <c r="A111" s="2" t="s">
        <v>145</v>
      </c>
      <c r="B111" s="4">
        <v>23100</v>
      </c>
      <c r="C111" s="4">
        <v>23100</v>
      </c>
      <c r="D111" s="4">
        <v>30800</v>
      </c>
      <c r="E111" s="4">
        <v>30800</v>
      </c>
      <c r="F111" s="4">
        <v>38500</v>
      </c>
      <c r="G111" s="4">
        <v>38500</v>
      </c>
      <c r="H111" s="4">
        <v>53900</v>
      </c>
      <c r="I111" s="4">
        <v>53900</v>
      </c>
      <c r="J111" s="4">
        <v>53900</v>
      </c>
      <c r="K111" s="4">
        <v>53900</v>
      </c>
      <c r="L111" s="4">
        <v>69300</v>
      </c>
      <c r="M111" s="4">
        <v>69300</v>
      </c>
      <c r="N111" s="4">
        <v>69300</v>
      </c>
      <c r="O111" s="4">
        <v>69300</v>
      </c>
      <c r="P111" s="4">
        <v>92400</v>
      </c>
      <c r="Q111" s="1">
        <f t="shared" si="1"/>
        <v>770000</v>
      </c>
    </row>
    <row r="112" spans="1:17">
      <c r="A112" s="2" t="s">
        <v>146</v>
      </c>
      <c r="B112" s="4">
        <v>7700</v>
      </c>
      <c r="C112" s="4">
        <v>15400</v>
      </c>
      <c r="D112" s="4">
        <v>15400</v>
      </c>
      <c r="E112" s="4">
        <v>15400</v>
      </c>
      <c r="F112" s="4">
        <v>15400</v>
      </c>
      <c r="G112" s="4">
        <v>15400</v>
      </c>
      <c r="H112" s="4">
        <v>38500</v>
      </c>
      <c r="I112" s="4">
        <v>23100</v>
      </c>
      <c r="J112" s="4">
        <v>23100</v>
      </c>
      <c r="K112" s="4">
        <v>23100</v>
      </c>
      <c r="L112" s="4">
        <v>38500</v>
      </c>
      <c r="M112" s="4">
        <v>23100</v>
      </c>
      <c r="N112" s="4">
        <v>23100</v>
      </c>
      <c r="O112" s="4">
        <v>53900</v>
      </c>
      <c r="P112" s="4">
        <v>77000</v>
      </c>
      <c r="Q112" s="1">
        <f t="shared" si="1"/>
        <v>408100</v>
      </c>
    </row>
    <row r="113" spans="1:17">
      <c r="A113" s="2" t="s">
        <v>28</v>
      </c>
      <c r="B113" s="4">
        <v>18000</v>
      </c>
      <c r="C113" s="4">
        <v>18000</v>
      </c>
      <c r="D113" s="4">
        <v>36000</v>
      </c>
      <c r="E113" s="4">
        <v>18000</v>
      </c>
      <c r="F113" s="4">
        <v>18000</v>
      </c>
      <c r="G113" s="4">
        <v>54000</v>
      </c>
      <c r="H113" s="4">
        <v>27000</v>
      </c>
      <c r="I113" s="4">
        <v>27000</v>
      </c>
      <c r="J113" s="4">
        <v>27000</v>
      </c>
      <c r="K113" s="4">
        <v>54000</v>
      </c>
      <c r="L113" s="4">
        <v>36000</v>
      </c>
      <c r="M113" s="4">
        <v>36000</v>
      </c>
      <c r="N113" s="4">
        <v>45000</v>
      </c>
      <c r="O113" s="4">
        <v>54000</v>
      </c>
      <c r="P113" s="4">
        <v>90000</v>
      </c>
      <c r="Q113" s="1">
        <f t="shared" si="1"/>
        <v>558000</v>
      </c>
    </row>
    <row r="114" spans="1:17">
      <c r="A114" s="3" t="s">
        <v>147</v>
      </c>
      <c r="B114" s="4">
        <v>22000</v>
      </c>
      <c r="C114" s="4">
        <v>22000</v>
      </c>
      <c r="D114" s="4">
        <v>33000</v>
      </c>
      <c r="E114" s="4">
        <v>33000</v>
      </c>
      <c r="F114" s="4">
        <v>44000</v>
      </c>
      <c r="G114" s="4">
        <v>44000</v>
      </c>
      <c r="H114" s="4">
        <v>55000</v>
      </c>
      <c r="I114" s="4">
        <v>55000</v>
      </c>
      <c r="J114" s="4">
        <v>66000</v>
      </c>
      <c r="K114" s="4">
        <v>66000</v>
      </c>
      <c r="L114" s="4">
        <v>77000</v>
      </c>
      <c r="M114" s="4">
        <v>77000</v>
      </c>
      <c r="N114" s="4">
        <v>88000</v>
      </c>
      <c r="O114" s="4">
        <v>88000</v>
      </c>
      <c r="P114" s="4">
        <v>132000</v>
      </c>
      <c r="Q114" s="1">
        <f t="shared" si="1"/>
        <v>902000</v>
      </c>
    </row>
    <row r="115" spans="1:17">
      <c r="A115" s="2" t="s">
        <v>148</v>
      </c>
      <c r="B115" s="4">
        <v>11000</v>
      </c>
      <c r="C115" s="4">
        <v>11000</v>
      </c>
      <c r="D115" s="4">
        <v>11000</v>
      </c>
      <c r="E115" s="4">
        <v>11000</v>
      </c>
      <c r="F115" s="4">
        <v>11000</v>
      </c>
      <c r="G115" s="4">
        <v>11000</v>
      </c>
      <c r="H115" s="4">
        <v>55000</v>
      </c>
      <c r="I115" s="4">
        <v>22000</v>
      </c>
      <c r="J115" s="4">
        <v>22000</v>
      </c>
      <c r="K115" s="4">
        <v>22000</v>
      </c>
      <c r="L115" s="4">
        <v>55000</v>
      </c>
      <c r="M115" s="4">
        <v>33000</v>
      </c>
      <c r="N115" s="4">
        <v>33000</v>
      </c>
      <c r="O115" s="4">
        <v>33000</v>
      </c>
      <c r="P115" s="4">
        <v>110000</v>
      </c>
      <c r="Q115" s="1">
        <f t="shared" si="1"/>
        <v>451000</v>
      </c>
    </row>
    <row r="116" spans="1:17">
      <c r="A116" s="2" t="s">
        <v>149</v>
      </c>
      <c r="B116" s="4">
        <v>39000</v>
      </c>
      <c r="C116" s="4">
        <v>39000</v>
      </c>
      <c r="D116" s="4">
        <v>39000</v>
      </c>
      <c r="E116" s="4">
        <v>39000</v>
      </c>
      <c r="F116" s="4">
        <v>39000</v>
      </c>
      <c r="G116" s="4">
        <v>39000</v>
      </c>
      <c r="H116" s="4">
        <v>65000</v>
      </c>
      <c r="I116" s="4">
        <v>65000</v>
      </c>
      <c r="J116" s="4">
        <v>65000</v>
      </c>
      <c r="K116" s="2">
        <v>39000</v>
      </c>
      <c r="L116" s="4">
        <v>91000</v>
      </c>
      <c r="M116" s="4">
        <v>91000</v>
      </c>
      <c r="N116" s="4">
        <v>91000</v>
      </c>
      <c r="O116" s="4">
        <v>91000</v>
      </c>
      <c r="P116" s="4">
        <v>130000</v>
      </c>
      <c r="Q116" s="1">
        <f t="shared" si="1"/>
        <v>962000</v>
      </c>
    </row>
    <row r="117" spans="1:17">
      <c r="A117" s="3" t="s">
        <v>150</v>
      </c>
      <c r="B117" s="2">
        <v>85000</v>
      </c>
      <c r="C117" s="2">
        <v>85000</v>
      </c>
      <c r="D117" s="2">
        <v>85000</v>
      </c>
      <c r="E117" s="2">
        <v>102000</v>
      </c>
      <c r="F117" s="2">
        <v>102000</v>
      </c>
      <c r="G117" s="2">
        <v>102000</v>
      </c>
      <c r="H117" s="2">
        <v>119000</v>
      </c>
      <c r="I117" s="2">
        <v>119000</v>
      </c>
      <c r="J117" s="2">
        <v>119000</v>
      </c>
      <c r="K117" s="2">
        <v>136000</v>
      </c>
      <c r="L117" s="2">
        <v>136000</v>
      </c>
      <c r="M117" s="2">
        <v>136000</v>
      </c>
      <c r="N117" s="2">
        <v>153000</v>
      </c>
      <c r="O117" s="2">
        <v>153000</v>
      </c>
      <c r="P117" s="2">
        <v>170000</v>
      </c>
      <c r="Q117" s="1">
        <f t="shared" si="1"/>
        <v>1802000</v>
      </c>
    </row>
    <row r="118" spans="1:17">
      <c r="A118" s="2" t="s">
        <v>151</v>
      </c>
      <c r="B118" s="2">
        <v>17000</v>
      </c>
      <c r="C118" s="2">
        <v>17000</v>
      </c>
      <c r="D118" s="2">
        <v>17000</v>
      </c>
      <c r="E118" s="2">
        <v>17000</v>
      </c>
      <c r="F118" s="2">
        <v>17000</v>
      </c>
      <c r="G118" s="2">
        <v>17000</v>
      </c>
      <c r="H118" s="2">
        <v>34000</v>
      </c>
      <c r="I118" s="2">
        <v>34000</v>
      </c>
      <c r="J118" s="2">
        <v>34000</v>
      </c>
      <c r="K118" s="2">
        <v>34000</v>
      </c>
      <c r="L118" s="2">
        <v>51000</v>
      </c>
      <c r="M118" s="2">
        <v>51000</v>
      </c>
      <c r="N118" s="2">
        <v>51000</v>
      </c>
      <c r="O118" s="2">
        <v>51000</v>
      </c>
      <c r="P118" s="2">
        <v>51000</v>
      </c>
      <c r="Q118" s="1">
        <f t="shared" si="1"/>
        <v>493000</v>
      </c>
    </row>
    <row r="119" spans="1:17">
      <c r="A119" s="3" t="s">
        <v>29</v>
      </c>
      <c r="B119" s="2">
        <v>65000</v>
      </c>
      <c r="C119" s="2">
        <v>65000</v>
      </c>
      <c r="D119" s="2">
        <v>65000</v>
      </c>
      <c r="E119" s="2">
        <v>91000</v>
      </c>
      <c r="F119" s="2">
        <v>91000</v>
      </c>
      <c r="G119" s="2">
        <v>91000</v>
      </c>
      <c r="H119" s="2">
        <v>130000</v>
      </c>
      <c r="I119" s="2">
        <v>130000</v>
      </c>
      <c r="J119" s="2">
        <v>130000</v>
      </c>
      <c r="K119" s="2">
        <v>130000</v>
      </c>
      <c r="L119" s="2">
        <v>143000</v>
      </c>
      <c r="M119" s="2">
        <v>156000</v>
      </c>
      <c r="N119" s="2">
        <v>169000</v>
      </c>
      <c r="O119" s="2">
        <v>182000</v>
      </c>
      <c r="P119" s="2">
        <v>260000</v>
      </c>
      <c r="Q119" s="1">
        <f t="shared" si="1"/>
        <v>1898000</v>
      </c>
    </row>
    <row r="120" spans="1:17">
      <c r="A120" s="2" t="s">
        <v>152</v>
      </c>
      <c r="B120" s="2">
        <v>10000</v>
      </c>
      <c r="C120" s="2">
        <v>10000</v>
      </c>
      <c r="D120" s="2">
        <v>10000</v>
      </c>
      <c r="E120" s="2">
        <v>10000</v>
      </c>
      <c r="F120" s="2">
        <v>10000</v>
      </c>
      <c r="G120" s="2">
        <v>10000</v>
      </c>
      <c r="H120" s="2">
        <v>50000</v>
      </c>
      <c r="I120" s="2">
        <v>20000</v>
      </c>
      <c r="J120" s="2">
        <v>20000</v>
      </c>
      <c r="K120" s="2">
        <v>20000</v>
      </c>
      <c r="L120" s="2">
        <v>50000</v>
      </c>
      <c r="M120" s="2">
        <v>30000</v>
      </c>
      <c r="N120" s="2">
        <v>30000</v>
      </c>
      <c r="O120" s="2">
        <v>30000</v>
      </c>
      <c r="P120" s="2">
        <v>100000</v>
      </c>
      <c r="Q120" s="1">
        <f t="shared" si="1"/>
        <v>410000</v>
      </c>
    </row>
    <row r="121" spans="1:17">
      <c r="A121" s="3" t="s">
        <v>153</v>
      </c>
      <c r="B121" s="2">
        <v>200</v>
      </c>
      <c r="C121" s="2">
        <v>300</v>
      </c>
      <c r="D121" s="2">
        <v>300</v>
      </c>
      <c r="E121" s="2">
        <v>600</v>
      </c>
      <c r="F121" s="2">
        <v>600</v>
      </c>
      <c r="G121" s="2">
        <v>600</v>
      </c>
      <c r="H121" s="2">
        <v>1500</v>
      </c>
      <c r="I121" s="2">
        <v>1500</v>
      </c>
      <c r="J121" s="2">
        <v>1500</v>
      </c>
      <c r="K121" s="2">
        <v>1500</v>
      </c>
      <c r="L121" s="2">
        <v>2100</v>
      </c>
      <c r="M121" s="2">
        <v>2100</v>
      </c>
      <c r="N121" s="2">
        <v>2100</v>
      </c>
      <c r="O121" s="2">
        <v>2100</v>
      </c>
      <c r="P121" s="2">
        <v>3100</v>
      </c>
      <c r="Q121" s="1">
        <f t="shared" si="1"/>
        <v>20100</v>
      </c>
    </row>
    <row r="122" spans="1:17">
      <c r="A122" s="2" t="s">
        <v>153</v>
      </c>
      <c r="B122" s="2">
        <v>200</v>
      </c>
      <c r="C122" s="2">
        <v>300</v>
      </c>
      <c r="D122" s="2">
        <v>400</v>
      </c>
      <c r="E122" s="2">
        <v>500</v>
      </c>
      <c r="F122" s="2">
        <v>1000</v>
      </c>
      <c r="G122" s="2">
        <v>4000</v>
      </c>
      <c r="H122" s="2">
        <v>10100</v>
      </c>
      <c r="I122" s="2">
        <v>11700</v>
      </c>
      <c r="J122" s="2">
        <v>12600</v>
      </c>
      <c r="K122" s="2">
        <v>13500</v>
      </c>
      <c r="L122" s="2">
        <v>14000</v>
      </c>
      <c r="M122" s="2">
        <v>14000</v>
      </c>
      <c r="N122" s="2">
        <v>14000</v>
      </c>
      <c r="O122" s="2">
        <v>16000</v>
      </c>
      <c r="P122" s="2">
        <v>21700</v>
      </c>
      <c r="Q122" s="1">
        <f t="shared" si="1"/>
        <v>134000</v>
      </c>
    </row>
    <row r="123" spans="1:17">
      <c r="A123" s="2" t="s">
        <v>153</v>
      </c>
      <c r="B123" s="2">
        <v>200</v>
      </c>
      <c r="C123" s="2">
        <v>300</v>
      </c>
      <c r="D123" s="2">
        <v>400</v>
      </c>
      <c r="E123" s="2">
        <v>500</v>
      </c>
      <c r="F123" s="2">
        <v>1000</v>
      </c>
      <c r="G123" s="2">
        <v>6000</v>
      </c>
      <c r="H123" s="2">
        <v>15100</v>
      </c>
      <c r="I123" s="2">
        <v>16000</v>
      </c>
      <c r="J123" s="2">
        <v>16700</v>
      </c>
      <c r="K123" s="2">
        <v>17600</v>
      </c>
      <c r="L123" s="2">
        <v>21000</v>
      </c>
      <c r="M123" s="2">
        <v>22500</v>
      </c>
      <c r="N123" s="2">
        <v>24000</v>
      </c>
      <c r="O123" s="2">
        <v>27000</v>
      </c>
      <c r="P123" s="2">
        <v>32700</v>
      </c>
      <c r="Q123" s="1">
        <f t="shared" si="1"/>
        <v>201000</v>
      </c>
    </row>
    <row r="124" spans="1:17">
      <c r="A124" s="2" t="s">
        <v>153</v>
      </c>
      <c r="B124" s="2">
        <v>200</v>
      </c>
      <c r="C124" s="2">
        <v>300</v>
      </c>
      <c r="D124" s="2">
        <v>400</v>
      </c>
      <c r="E124" s="2">
        <v>500</v>
      </c>
      <c r="F124" s="2">
        <v>1000</v>
      </c>
      <c r="G124" s="2">
        <v>6000</v>
      </c>
      <c r="H124" s="2">
        <v>15100</v>
      </c>
      <c r="I124" s="2">
        <v>16000</v>
      </c>
      <c r="J124" s="2">
        <v>16700</v>
      </c>
      <c r="K124" s="2">
        <v>17600</v>
      </c>
      <c r="L124" s="2">
        <v>21000</v>
      </c>
      <c r="M124" s="2">
        <v>22500</v>
      </c>
      <c r="N124" s="2">
        <v>24000</v>
      </c>
      <c r="O124" s="2">
        <v>27000</v>
      </c>
      <c r="P124" s="2">
        <v>32700</v>
      </c>
      <c r="Q124" s="1">
        <f t="shared" si="1"/>
        <v>201000</v>
      </c>
    </row>
    <row r="125" spans="1:17">
      <c r="A125" s="2" t="s">
        <v>153</v>
      </c>
      <c r="B125" s="2">
        <v>200</v>
      </c>
      <c r="C125" s="2">
        <v>300</v>
      </c>
      <c r="D125" s="2">
        <v>400</v>
      </c>
      <c r="E125" s="2">
        <v>500</v>
      </c>
      <c r="F125" s="2">
        <v>1000</v>
      </c>
      <c r="G125" s="2">
        <v>6000</v>
      </c>
      <c r="H125" s="2">
        <v>15100</v>
      </c>
      <c r="I125" s="2">
        <v>16000</v>
      </c>
      <c r="J125" s="2">
        <v>16700</v>
      </c>
      <c r="K125" s="2">
        <v>17600</v>
      </c>
      <c r="L125" s="2">
        <v>21000</v>
      </c>
      <c r="M125" s="2">
        <v>22500</v>
      </c>
      <c r="N125" s="2">
        <v>24000</v>
      </c>
      <c r="O125" s="2">
        <v>27000</v>
      </c>
      <c r="P125" s="2">
        <v>32700</v>
      </c>
      <c r="Q125" s="1">
        <f t="shared" si="1"/>
        <v>201000</v>
      </c>
    </row>
  </sheetData>
  <sheetProtection password="EA15" sheet="1" objects="1" scenario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D10" sqref="D10"/>
    </sheetView>
  </sheetViews>
  <sheetFormatPr defaultRowHeight="15"/>
  <cols>
    <col min="1" max="16384" width="9.140625" style="2"/>
  </cols>
  <sheetData>
    <row r="1" spans="1:2">
      <c r="A1" s="2" t="s">
        <v>18</v>
      </c>
    </row>
    <row r="2" spans="1:2">
      <c r="A2" s="2" t="s">
        <v>1</v>
      </c>
      <c r="B2">
        <v>1000</v>
      </c>
    </row>
    <row r="3" spans="1:2">
      <c r="A3" s="2" t="s">
        <v>2</v>
      </c>
      <c r="B3">
        <f>B2+10000</f>
        <v>11000</v>
      </c>
    </row>
    <row r="4" spans="1:2">
      <c r="A4" s="2" t="s">
        <v>3</v>
      </c>
      <c r="B4">
        <f>B3+25000</f>
        <v>36000</v>
      </c>
    </row>
    <row r="5" spans="1:2">
      <c r="A5" s="2" t="s">
        <v>4</v>
      </c>
      <c r="B5">
        <f>B4+40000</f>
        <v>76000</v>
      </c>
    </row>
    <row r="6" spans="1:2">
      <c r="A6" s="2" t="s">
        <v>5</v>
      </c>
      <c r="B6">
        <f>B5+60000</f>
        <v>136000</v>
      </c>
    </row>
    <row r="7" spans="1:2">
      <c r="A7" s="2" t="s">
        <v>6</v>
      </c>
      <c r="B7">
        <f>B6+80000</f>
        <v>216000</v>
      </c>
    </row>
    <row r="8" spans="1:2">
      <c r="A8" s="2">
        <v>9</v>
      </c>
      <c r="B8">
        <f>B7+100000</f>
        <v>316000</v>
      </c>
    </row>
    <row r="9" spans="1:2">
      <c r="A9" s="2">
        <v>8</v>
      </c>
      <c r="B9">
        <f>B8+120000</f>
        <v>436000</v>
      </c>
    </row>
    <row r="10" spans="1:2">
      <c r="A10" s="2">
        <v>7</v>
      </c>
      <c r="B10">
        <f>B9+140000</f>
        <v>576000</v>
      </c>
    </row>
    <row r="11" spans="1:2">
      <c r="A11" s="2">
        <v>6</v>
      </c>
      <c r="B11">
        <f>B10+160000</f>
        <v>736000</v>
      </c>
    </row>
    <row r="12" spans="1:2">
      <c r="A12" s="2">
        <v>5</v>
      </c>
      <c r="B12">
        <f>B11+190000</f>
        <v>926000</v>
      </c>
    </row>
    <row r="13" spans="1:2">
      <c r="A13" s="2">
        <v>4</v>
      </c>
      <c r="B13">
        <f>B12+220000</f>
        <v>1146000</v>
      </c>
    </row>
    <row r="14" spans="1:2">
      <c r="A14" s="2">
        <v>3</v>
      </c>
      <c r="B14">
        <f>B13+250000</f>
        <v>1396000</v>
      </c>
    </row>
    <row r="15" spans="1:2">
      <c r="A15" s="2">
        <v>2</v>
      </c>
      <c r="B15">
        <f>B14+300000</f>
        <v>1696000</v>
      </c>
    </row>
    <row r="16" spans="1:2">
      <c r="A16" s="2">
        <v>1</v>
      </c>
      <c r="B16">
        <f>B15+350000</f>
        <v>2046000</v>
      </c>
    </row>
  </sheetData>
  <sheetProtection password="EA15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Human Talent Sheet</vt:lpstr>
      <vt:lpstr>Elf Talent Sheet</vt:lpstr>
      <vt:lpstr>Giant Talent Sheet</vt:lpstr>
      <vt:lpstr>Human</vt:lpstr>
      <vt:lpstr>Elf</vt:lpstr>
      <vt:lpstr>Giant</vt:lpstr>
      <vt:lpstr>Data</vt:lpstr>
      <vt:lpstr>Smash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Weng</dc:creator>
  <cp:lastModifiedBy>Weng</cp:lastModifiedBy>
  <dcterms:created xsi:type="dcterms:W3CDTF">2012-07-11T21:24:05Z</dcterms:created>
  <dcterms:modified xsi:type="dcterms:W3CDTF">2012-07-13T01:43:29Z</dcterms:modified>
</cp:coreProperties>
</file>