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 codeName="{8C4F1C90-05EB-6A55-5F09-09C24B55AC0B}"/>
  <workbookPr codeName="ThisWorkbook" defaultThemeVersion="124226"/>
  <bookViews>
    <workbookView xWindow="240" yWindow="105" windowWidth="23640" windowHeight="9270"/>
  </bookViews>
  <sheets>
    <sheet name="Mob Stats" sheetId="1" r:id="rId1"/>
  </sheets>
  <calcPr calcId="145621"/>
</workbook>
</file>

<file path=xl/calcChain.xml><?xml version="1.0" encoding="utf-8"?>
<calcChain xmlns="http://schemas.openxmlformats.org/spreadsheetml/2006/main">
  <c r="G19" i="1" l="1"/>
  <c r="G20" i="1" s="1"/>
  <c r="G18" i="1"/>
  <c r="I19" i="1" s="1"/>
  <c r="G17" i="1"/>
  <c r="I18" i="1" s="1"/>
  <c r="I11" i="1"/>
  <c r="I22" i="1"/>
  <c r="I17" i="1"/>
  <c r="I16" i="1"/>
  <c r="I15" i="1"/>
  <c r="I14" i="1"/>
  <c r="I13" i="1"/>
  <c r="I12" i="1"/>
  <c r="I20" i="1" l="1"/>
</calcChain>
</file>

<file path=xl/sharedStrings.xml><?xml version="1.0" encoding="utf-8"?>
<sst xmlns="http://schemas.openxmlformats.org/spreadsheetml/2006/main" count="22" uniqueCount="22">
  <si>
    <t>Level</t>
  </si>
  <si>
    <t>Calculated Stats</t>
  </si>
  <si>
    <t>Species</t>
  </si>
  <si>
    <t>Attributes</t>
  </si>
  <si>
    <t>Type</t>
  </si>
  <si>
    <t>Special</t>
  </si>
  <si>
    <t>HP</t>
  </si>
  <si>
    <t>EXP</t>
  </si>
  <si>
    <t>Damage (High)</t>
  </si>
  <si>
    <t>Damage (Low)</t>
  </si>
  <si>
    <t>Drop Multiplier</t>
  </si>
  <si>
    <t>Chicken</t>
  </si>
  <si>
    <t>chicken</t>
  </si>
  <si>
    <t>Generated Text</t>
  </si>
  <si>
    <t>Armor:</t>
  </si>
  <si>
    <t>Drops:</t>
  </si>
  <si>
    <t>GIVENS FOR ID:</t>
  </si>
  <si>
    <t>NextID</t>
  </si>
  <si>
    <t>Young</t>
  </si>
  <si>
    <t>Last Updated 2/8/14</t>
  </si>
  <si>
    <t>Difficulty (1-10)</t>
  </si>
  <si>
    <t>Tier (1-5)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</si>
</sst>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06/relationships/vbaProject" Target="vbaProject.bin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561975</xdr:colOff>
          <xdr:row>4</xdr:row>
          <xdr:rowOff>171450</xdr:rowOff>
        </xdr:from>
        <xdr:to>
          <xdr:col>8</xdr:col>
          <xdr:colOff>3400425</xdr:colOff>
          <xdr:row>7</xdr:row>
          <xdr:rowOff>57150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fr-FR" sz="1200" b="0" i="0" u="none" strike="noStrike" baseline="0">
                  <a:solidFill>
                    <a:srgbClr val="000000"/>
                  </a:solidFill>
                  <a:latin typeface="Calibri"/>
                </a:rPr>
                <a:t>Copy Generated Config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C6:I26"/>
  <sheetViews>
    <sheetView tabSelected="1" topLeftCell="A4" workbookViewId="0">
      <selection activeCell="E23" sqref="E23"/>
    </sheetView>
  </sheetViews>
  <sheetFormatPr defaultRowHeight="15.75" x14ac:dyDescent="0.25"/>
  <cols>
    <col min="6" max="6" width="16.625" customWidth="1"/>
    <col min="7" max="7" width="28.625" customWidth="1"/>
    <col min="9" max="9" width="51.25" customWidth="1"/>
  </cols>
  <sheetData>
    <row r="6" spans="3:9" x14ac:dyDescent="0.25">
      <c r="F6" s="1" t="s">
        <v>16</v>
      </c>
      <c r="G6" s="2">
        <v>3</v>
      </c>
    </row>
    <row r="7" spans="3:9" x14ac:dyDescent="0.25">
      <c r="C7" t="s">
        <v>17</v>
      </c>
      <c r="D7">
        <v>4</v>
      </c>
      <c r="F7" t="s">
        <v>2</v>
      </c>
      <c r="G7" s="3" t="s">
        <v>11</v>
      </c>
    </row>
    <row r="8" spans="3:9" x14ac:dyDescent="0.25">
      <c r="F8" t="s">
        <v>4</v>
      </c>
      <c r="G8" s="3" t="s">
        <v>12</v>
      </c>
    </row>
    <row r="9" spans="3:9" x14ac:dyDescent="0.25">
      <c r="F9" t="s">
        <v>3</v>
      </c>
      <c r="G9" s="3" t="s">
        <v>18</v>
      </c>
      <c r="I9" s="1" t="s">
        <v>13</v>
      </c>
    </row>
    <row r="10" spans="3:9" x14ac:dyDescent="0.25">
      <c r="F10" t="s">
        <v>5</v>
      </c>
      <c r="G10" s="3"/>
    </row>
    <row r="11" spans="3:9" x14ac:dyDescent="0.25">
      <c r="F11" t="s">
        <v>21</v>
      </c>
      <c r="G11" s="3">
        <v>1</v>
      </c>
      <c r="I11" t="str">
        <f>("ID - " &amp; G6)</f>
        <v>ID - 3</v>
      </c>
    </row>
    <row r="12" spans="3:9" x14ac:dyDescent="0.25">
      <c r="F12" t="s">
        <v>0</v>
      </c>
      <c r="G12" s="3">
        <v>1</v>
      </c>
      <c r="I12" t="str">
        <f>"Species: " &amp; G7</f>
        <v>Species: Chicken</v>
      </c>
    </row>
    <row r="13" spans="3:9" x14ac:dyDescent="0.25">
      <c r="F13" t="s">
        <v>20</v>
      </c>
      <c r="G13" s="3">
        <v>1</v>
      </c>
      <c r="I13" t="str">
        <f>"Type: " &amp; G8</f>
        <v>Type: chicken</v>
      </c>
    </row>
    <row r="14" spans="3:9" x14ac:dyDescent="0.25">
      <c r="F14" t="s">
        <v>10</v>
      </c>
      <c r="G14" s="3">
        <v>1</v>
      </c>
      <c r="I14" t="str">
        <f>"Attributes: " &amp; G9</f>
        <v>Attributes: Young</v>
      </c>
    </row>
    <row r="15" spans="3:9" x14ac:dyDescent="0.25">
      <c r="G15" s="3"/>
      <c r="I15" t="str">
        <f>"Special: " &amp; IF(G10&lt;&gt;"",G10,"none")</f>
        <v>Special: none</v>
      </c>
    </row>
    <row r="16" spans="3:9" x14ac:dyDescent="0.25">
      <c r="F16" s="1" t="s">
        <v>1</v>
      </c>
      <c r="G16" s="3"/>
      <c r="I16" t="str">
        <f>"Tier: " &amp; G11</f>
        <v>Tier: 1</v>
      </c>
    </row>
    <row r="17" spans="6:9" x14ac:dyDescent="0.25">
      <c r="F17" t="s">
        <v>6</v>
      </c>
      <c r="G17" s="4">
        <f ca="1">ROUNDUP(((5+1.3^G13)^(G11/2)*G12*LOG(G12*1.3+1,1.65)*G11*(1.25^(G13/2.6)))*(1.5-RAND()/2.5), 0)</f>
        <v>6</v>
      </c>
      <c r="I17" t="str">
        <f>"Level: " &amp; G12</f>
        <v>Level: 1</v>
      </c>
    </row>
    <row r="18" spans="6:9" x14ac:dyDescent="0.25">
      <c r="F18" t="s">
        <v>7</v>
      </c>
      <c r="G18" s="4">
        <f>ROUNDUP((G11/2*1.5)^(G13/3 + 1)*G12^1.2*(1 + G13/2),0)</f>
        <v>2</v>
      </c>
      <c r="I18" t="str">
        <f ca="1">"HP: " &amp; G17</f>
        <v>HP: 6</v>
      </c>
    </row>
    <row r="19" spans="6:9" x14ac:dyDescent="0.25">
      <c r="F19" t="s">
        <v>9</v>
      </c>
      <c r="G19" s="4">
        <f ca="1">ROUNDUP((G12+(G11*(1.3+G13/5))^1.3*1.04^(G12)*G12/18)*((0.6+RAND()/2)),0)</f>
        <v>2</v>
      </c>
      <c r="I19" t="str">
        <f>"EXP: " &amp; G18</f>
        <v>EXP: 2</v>
      </c>
    </row>
    <row r="20" spans="6:9" x14ac:dyDescent="0.25">
      <c r="F20" t="s">
        <v>8</v>
      </c>
      <c r="G20" s="4">
        <f ca="1">ROUNDUP(G19*(1.3+RAND()/2),0)</f>
        <v>4</v>
      </c>
      <c r="I20" t="str">
        <f ca="1">"Damage: " &amp; G19 &amp; "-" &amp; G20</f>
        <v>Damage: 2-4</v>
      </c>
    </row>
    <row r="21" spans="6:9" x14ac:dyDescent="0.25">
      <c r="G21" s="3"/>
      <c r="I21" t="s">
        <v>14</v>
      </c>
    </row>
    <row r="22" spans="6:9" x14ac:dyDescent="0.25">
      <c r="I22" t="str">
        <f>"EquipmentDropMultiplier: " &amp; G14</f>
        <v>EquipmentDropMultiplier: 1</v>
      </c>
    </row>
    <row r="23" spans="6:9" x14ac:dyDescent="0.25">
      <c r="I23" t="s">
        <v>15</v>
      </c>
    </row>
    <row r="26" spans="6:9" x14ac:dyDescent="0.25">
      <c r="G26" t="s">
        <v>19</v>
      </c>
    </row>
  </sheetData>
  <pageMargins left="0.7" right="0.7" top="0.75" bottom="0.75" header="0.3" footer="0.3"/>
  <pageSetup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Button1_Click">
                <anchor moveWithCells="1" sizeWithCells="1">
                  <from>
                    <xdr:col>8</xdr:col>
                    <xdr:colOff>561975</xdr:colOff>
                    <xdr:row>4</xdr:row>
                    <xdr:rowOff>171450</xdr:rowOff>
                  </from>
                  <to>
                    <xdr:col>8</xdr:col>
                    <xdr:colOff>3400425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Mob Stats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Ronbo</dc:creator>
  <cp:lastModifiedBy>Ronbo</cp:lastModifiedBy>
  <dcterms:created xsi:type="dcterms:W3CDTF">2014-02-08T18:37:07Z</dcterms:created>
  <dcterms:modified xsi:type="dcterms:W3CDTF">2014-02-09T02:52:47Z</dcterms:modified>
</cp:coreProperties>
</file>