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" yWindow="570" windowWidth="24915" windowHeight="12810"/>
  </bookViews>
  <sheets>
    <sheet name="Sheet1" sheetId="1" r:id="rId1"/>
    <sheet name="Sheet2" sheetId="2" state="hidden" r:id="rId2"/>
  </sheets>
  <definedNames>
    <definedName name="_?page_id_53" localSheetId="1">Sheet2!$A$1:$C$100</definedName>
  </definedNames>
  <calcPr calcId="125725"/>
</workbook>
</file>

<file path=xl/calcChain.xml><?xml version="1.0" encoding="utf-8"?>
<calcChain xmlns="http://schemas.openxmlformats.org/spreadsheetml/2006/main">
  <c r="I31" i="1"/>
  <c r="P2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M2"/>
  <c r="C55"/>
  <c r="C54"/>
  <c r="C53"/>
  <c r="C52"/>
  <c r="C51"/>
  <c r="C50"/>
  <c r="C56" s="1"/>
  <c r="I32" s="1"/>
  <c r="I33" s="1"/>
  <c r="C49"/>
  <c r="H31"/>
  <c r="B55"/>
  <c r="B54"/>
  <c r="B53"/>
  <c r="B52"/>
  <c r="B51"/>
  <c r="B50"/>
  <c r="B49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B56" l="1"/>
  <c r="H32" s="1"/>
  <c r="H33" s="1"/>
  <c r="J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http://www.runescaperegistry.com/marlainesblog/?page_id=53" htmlTables="1"/>
  </connection>
</connections>
</file>

<file path=xl/sharedStrings.xml><?xml version="1.0" encoding="utf-8"?>
<sst xmlns="http://schemas.openxmlformats.org/spreadsheetml/2006/main" count="118" uniqueCount="115">
  <si>
    <t>Quest Name:</t>
  </si>
  <si>
    <t>Completed?</t>
  </si>
  <si>
    <t>The Temple at Senntisten</t>
  </si>
  <si>
    <t>Skill:</t>
  </si>
  <si>
    <t>Level Required:</t>
  </si>
  <si>
    <t>Current Level:</t>
  </si>
  <si>
    <t>Prayer</t>
  </si>
  <si>
    <t>Kudos</t>
  </si>
  <si>
    <t>Devious Minds</t>
  </si>
  <si>
    <t>Smithing</t>
  </si>
  <si>
    <t>Agility</t>
  </si>
  <si>
    <t>Attack</t>
  </si>
  <si>
    <t>Construction</t>
  </si>
  <si>
    <t>Cooking</t>
  </si>
  <si>
    <t>Crafting</t>
  </si>
  <si>
    <t>Defence</t>
  </si>
  <si>
    <t>Farming</t>
  </si>
  <si>
    <t>Firemaking</t>
  </si>
  <si>
    <t>Fishing</t>
  </si>
  <si>
    <t>Fletching</t>
  </si>
  <si>
    <t>Herblore</t>
  </si>
  <si>
    <t>Hunter</t>
  </si>
  <si>
    <t>Magic</t>
  </si>
  <si>
    <t>Mining</t>
  </si>
  <si>
    <t>Ranged</t>
  </si>
  <si>
    <t>Runecrafting</t>
  </si>
  <si>
    <t>Slayer</t>
  </si>
  <si>
    <t>Strength</t>
  </si>
  <si>
    <t>Summoning</t>
  </si>
  <si>
    <t>Thieving</t>
  </si>
  <si>
    <t>Woodcutting</t>
  </si>
  <si>
    <t>Mage of Zamorak</t>
  </si>
  <si>
    <t>Rune Mysteries</t>
  </si>
  <si>
    <t>Quest Points</t>
  </si>
  <si>
    <t>Wanted!</t>
  </si>
  <si>
    <t>The Lost Tribe</t>
  </si>
  <si>
    <t>Goblin Diplomacy</t>
  </si>
  <si>
    <t>Recruitment Drive</t>
  </si>
  <si>
    <t>Druidic Ritual</t>
  </si>
  <si>
    <t>Black Knight's Fortress</t>
  </si>
  <si>
    <t>Priest in Peril</t>
  </si>
  <si>
    <t>Troll Stronghold</t>
  </si>
  <si>
    <t>Death Plateau</t>
  </si>
  <si>
    <t>Doric's Quest</t>
  </si>
  <si>
    <t>Wolf Whistle</t>
  </si>
  <si>
    <t>The Curse of Arrav</t>
  </si>
  <si>
    <t>Missing My Mummy</t>
  </si>
  <si>
    <t>Garden of Tranquillity</t>
  </si>
  <si>
    <t>Creature of Fenkenstrain</t>
  </si>
  <si>
    <t>The Restless Ghost</t>
  </si>
  <si>
    <t>Defender of Varrock</t>
  </si>
  <si>
    <t>Shield of Arrav</t>
  </si>
  <si>
    <t>The Knight's Sword</t>
  </si>
  <si>
    <t>Demon Slayer</t>
  </si>
  <si>
    <t>Temple of Ikov</t>
  </si>
  <si>
    <t>What Lies Below</t>
  </si>
  <si>
    <t>Shades Of Mort'ton</t>
  </si>
  <si>
    <t>Troll Romance</t>
  </si>
  <si>
    <t>The Tale of the Muspah</t>
  </si>
  <si>
    <t>Prince Ali Rescue</t>
  </si>
  <si>
    <t>The Golem</t>
  </si>
  <si>
    <t>Icthlarin's Little Helper</t>
  </si>
  <si>
    <t>Gertrude's Cat</t>
  </si>
  <si>
    <t>Desert Treasure</t>
  </si>
  <si>
    <t>The Dig Site</t>
  </si>
  <si>
    <t>The Tourist Trap</t>
  </si>
  <si>
    <t>Waterfall Quest</t>
  </si>
  <si>
    <t>Recipe for Disaster</t>
  </si>
  <si>
    <t>Murder Mystery</t>
  </si>
  <si>
    <t>The Nature Spirit</t>
  </si>
  <si>
    <t>Witch's House</t>
  </si>
  <si>
    <t>Shadow of the Storm</t>
  </si>
  <si>
    <t>Lost City</t>
  </si>
  <si>
    <t>Monkey Madness</t>
  </si>
  <si>
    <t>Tree Gnome Village</t>
  </si>
  <si>
    <t>The Grand Tree</t>
  </si>
  <si>
    <t>Legends' Quest</t>
  </si>
  <si>
    <t>The Family Crest</t>
  </si>
  <si>
    <t>Underground Pass</t>
  </si>
  <si>
    <t>Shilo Village</t>
  </si>
  <si>
    <t>Jungle Potion</t>
  </si>
  <si>
    <t>Heroes' Quest</t>
  </si>
  <si>
    <t>Merlin's Crystal</t>
  </si>
  <si>
    <t>Dragon Slayer</t>
  </si>
  <si>
    <t>Horror From The Deep</t>
  </si>
  <si>
    <t>The Alfred Grimhand Bar Crawl</t>
  </si>
  <si>
    <t>Big Chompy Bird Hunting</t>
  </si>
  <si>
    <t>Biohazard</t>
  </si>
  <si>
    <t>Plague City</t>
  </si>
  <si>
    <t>Cook's Assistant</t>
  </si>
  <si>
    <t>Fishing Contest</t>
  </si>
  <si>
    <t>The Fremennik Isles</t>
  </si>
  <si>
    <t>The Fremennik Trials</t>
  </si>
  <si>
    <t>Dream Mentor</t>
  </si>
  <si>
    <t>Eadgar's Ruse</t>
  </si>
  <si>
    <t>Forgiveness of a Chaos Dwarf</t>
  </si>
  <si>
    <t>Forgettable Tale of a Drunken Dwarf</t>
  </si>
  <si>
    <t>Dwarf Cannon</t>
  </si>
  <si>
    <t>Between A Rock...</t>
  </si>
  <si>
    <t>The Giant Dwarf</t>
  </si>
  <si>
    <t>Lunar Diplomacy</t>
  </si>
  <si>
    <t>Levels left:</t>
  </si>
  <si>
    <t>XP:</t>
  </si>
  <si>
    <t>Level:</t>
  </si>
  <si>
    <t>Level</t>
  </si>
  <si>
    <t>XP Points</t>
  </si>
  <si>
    <t>XP to next level</t>
  </si>
  <si>
    <t>1,356,726 to a minus 100</t>
  </si>
  <si>
    <t>Attack:</t>
  </si>
  <si>
    <t>Current XP:</t>
  </si>
  <si>
    <t>Defence:</t>
  </si>
  <si>
    <t>Level After Questing:</t>
  </si>
  <si>
    <t>Level:2</t>
  </si>
  <si>
    <t>XP:2</t>
  </si>
  <si>
    <t>XP to Next Level: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</si>
</sst>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/>
      <protection locked="0"/>
    </xf>
    <xf numFmtId="3" fontId="0" fillId="0" borderId="0" xfId="0" applyNumberFormat="1"/>
    <xf numFmtId="0" fontId="0" fillId="0" borderId="0" xfId="0" applyProtection="1"/>
    <xf numFmtId="0" fontId="3" fillId="2" borderId="1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0" fillId="3" borderId="1" xfId="0" applyFont="1" applyFill="1" applyBorder="1" applyAlignment="1" applyProtection="1">
      <alignment horizontal="center"/>
    </xf>
    <xf numFmtId="0" fontId="0" fillId="3" borderId="2" xfId="0" applyFont="1" applyFill="1" applyBorder="1" applyAlignment="1" applyProtection="1">
      <alignment horizontal="center"/>
    </xf>
    <xf numFmtId="0" fontId="0" fillId="3" borderId="1" xfId="0" applyNumberFormat="1" applyFont="1" applyFill="1" applyBorder="1" applyAlignment="1" applyProtection="1">
      <alignment horizontal="center"/>
    </xf>
    <xf numFmtId="0" fontId="0" fillId="2" borderId="2" xfId="0" applyFont="1" applyFill="1" applyBorder="1" applyAlignment="1" applyProtection="1">
      <alignment horizontal="center"/>
    </xf>
    <xf numFmtId="0" fontId="0" fillId="3" borderId="0" xfId="0" applyFont="1" applyFill="1" applyAlignment="1" applyProtection="1">
      <alignment horizontal="center"/>
    </xf>
  </cellXfs>
  <cellStyles count="1">
    <cellStyle name="Normal" xfId="0" builtinId="0"/>
  </cellStyles>
  <dxfs count="279">
    <dxf>
      <fill>
        <patternFill patternType="solid">
          <bgColor theme="0"/>
        </patternFill>
      </fill>
      <alignment vertical="top" textRotation="0" wrapText="0" indent="0" relativeIndent="0" justifyLastLine="0" shrinkToFit="0" mergeCell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59999389629810485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 style="thin">
          <color theme="0"/>
        </right>
        <top/>
        <bottom style="thin">
          <color theme="0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/>
        <top/>
        <bottom style="thin">
          <color theme="0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/>
        <top/>
        <bottom style="thin">
          <color theme="0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/>
        <right style="thin">
          <color theme="0"/>
        </right>
        <top/>
        <bottom style="thin">
          <color theme="0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 style="thin">
          <color theme="0"/>
        </right>
        <top/>
        <bottom/>
      </border>
    </dxf>
    <dxf>
      <border outline="0">
        <top style="thin">
          <color theme="0"/>
        </top>
      </border>
    </dxf>
    <dxf>
      <border outline="0">
        <bottom style="thin">
          <color theme="0"/>
        </bottom>
      </border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?page_id=53" connectionId="1" autoFormatId="16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1" name="Table1" displayName="Table1" ref="M1:P100" totalsRowShown="0" headerRowDxfId="1" dataDxfId="0" headerRowBorderDxfId="9" tableBorderDxfId="8">
  <autoFilter ref="M1:P100">
    <filterColumn colId="2"/>
    <filterColumn colId="3"/>
  </autoFilter>
  <tableColumns count="4">
    <tableColumn id="1" name="XP:" dataDxfId="5" totalsRowDxfId="7">
      <calculatedColumnFormula>Sheet2!B2</calculatedColumnFormula>
    </tableColumn>
    <tableColumn id="2" name="Level:" dataDxfId="4" totalsRowDxfId="6"/>
    <tableColumn id="3" name="Level:2" dataDxfId="3"/>
    <tableColumn id="4" name="XP:2" dataDxfId="2">
      <calculatedColumnFormula>Sheet2!B2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0"/>
  <sheetViews>
    <sheetView tabSelected="1" workbookViewId="0">
      <selection activeCell="B2" sqref="B2"/>
    </sheetView>
  </sheetViews>
  <sheetFormatPr defaultRowHeight="15"/>
  <cols>
    <col min="1" max="1" width="34.140625" style="9" bestFit="1" customWidth="1"/>
    <col min="2" max="2" width="11.85546875" style="9" bestFit="1" customWidth="1"/>
    <col min="3" max="3" width="29" style="9" bestFit="1" customWidth="1"/>
    <col min="4" max="5" width="11.85546875" style="9" customWidth="1"/>
    <col min="6" max="6" width="9.140625" style="9"/>
    <col min="7" max="7" width="20" style="9" bestFit="1" customWidth="1"/>
    <col min="8" max="8" width="15" style="9" bestFit="1" customWidth="1"/>
    <col min="9" max="9" width="13.5703125" style="9" bestFit="1" customWidth="1"/>
    <col min="10" max="10" width="11.5703125" style="9" bestFit="1" customWidth="1"/>
    <col min="11" max="11" width="9.140625" style="9"/>
    <col min="12" max="12" width="9.28515625" style="9" customWidth="1"/>
    <col min="13" max="13" width="9" style="9" hidden="1" customWidth="1"/>
    <col min="14" max="16" width="9.140625" style="9" hidden="1" customWidth="1"/>
    <col min="17" max="16384" width="9.140625" style="9"/>
  </cols>
  <sheetData>
    <row r="1" spans="1:16">
      <c r="A1" s="5" t="s">
        <v>0</v>
      </c>
      <c r="B1" s="5" t="s">
        <v>1</v>
      </c>
      <c r="C1" s="5" t="s">
        <v>0</v>
      </c>
      <c r="D1" s="5" t="s">
        <v>1</v>
      </c>
      <c r="E1" s="5"/>
      <c r="G1" s="5" t="s">
        <v>3</v>
      </c>
      <c r="H1" s="5" t="s">
        <v>4</v>
      </c>
      <c r="I1" s="5" t="s">
        <v>5</v>
      </c>
      <c r="J1" s="5" t="s">
        <v>101</v>
      </c>
      <c r="M1" s="10" t="s">
        <v>102</v>
      </c>
      <c r="N1" s="11" t="s">
        <v>103</v>
      </c>
      <c r="O1" s="12" t="s">
        <v>112</v>
      </c>
      <c r="P1" s="12" t="s">
        <v>113</v>
      </c>
    </row>
    <row r="2" spans="1:16">
      <c r="A2" s="6" t="s">
        <v>98</v>
      </c>
      <c r="B2" s="7"/>
      <c r="C2" s="6" t="s">
        <v>40</v>
      </c>
      <c r="D2" s="1"/>
      <c r="G2" s="4" t="s">
        <v>10</v>
      </c>
      <c r="H2" s="3">
        <v>61</v>
      </c>
      <c r="I2" s="1">
        <v>1</v>
      </c>
      <c r="J2" s="3">
        <f>IF(($H2-$I2) &gt; 0, $H2-$I2, "Completed!")</f>
        <v>60</v>
      </c>
      <c r="M2" s="13">
        <f>Sheet2!B2</f>
        <v>0</v>
      </c>
      <c r="N2" s="14">
        <v>1</v>
      </c>
      <c r="O2" s="14">
        <v>1</v>
      </c>
      <c r="P2" s="15">
        <f>Sheet2!B2</f>
        <v>0</v>
      </c>
    </row>
    <row r="3" spans="1:16">
      <c r="A3" s="6" t="s">
        <v>86</v>
      </c>
      <c r="B3" s="7"/>
      <c r="C3" s="6" t="s">
        <v>59</v>
      </c>
      <c r="D3" s="1"/>
      <c r="G3" s="4" t="s">
        <v>11</v>
      </c>
      <c r="H3" s="3">
        <v>20</v>
      </c>
      <c r="I3" s="1">
        <v>1</v>
      </c>
      <c r="J3" s="3">
        <f t="shared" ref="J3:J26" si="0">IF(($H3-$I3) &gt; 0, $H3-$I3, "Completed!")</f>
        <v>19</v>
      </c>
      <c r="M3" s="13">
        <f>Sheet2!B3</f>
        <v>83</v>
      </c>
      <c r="N3" s="16">
        <v>2</v>
      </c>
      <c r="O3" s="16">
        <v>2</v>
      </c>
      <c r="P3" s="15">
        <f>Sheet2!B3</f>
        <v>83</v>
      </c>
    </row>
    <row r="4" spans="1:16">
      <c r="A4" s="6" t="s">
        <v>87</v>
      </c>
      <c r="B4" s="7"/>
      <c r="C4" s="6" t="s">
        <v>67</v>
      </c>
      <c r="D4" s="1"/>
      <c r="G4" s="4" t="s">
        <v>12</v>
      </c>
      <c r="H4" s="3">
        <v>35</v>
      </c>
      <c r="I4" s="1">
        <v>1</v>
      </c>
      <c r="J4" s="3">
        <f t="shared" si="0"/>
        <v>34</v>
      </c>
      <c r="M4" s="13">
        <f>Sheet2!B4</f>
        <v>174</v>
      </c>
      <c r="N4" s="14">
        <v>3</v>
      </c>
      <c r="O4" s="14">
        <v>3</v>
      </c>
      <c r="P4" s="15">
        <f>Sheet2!B4</f>
        <v>174</v>
      </c>
    </row>
    <row r="5" spans="1:16">
      <c r="A5" s="6" t="s">
        <v>39</v>
      </c>
      <c r="B5" s="7"/>
      <c r="C5" s="6" t="s">
        <v>37</v>
      </c>
      <c r="D5" s="1"/>
      <c r="G5" s="4" t="s">
        <v>13</v>
      </c>
      <c r="H5" s="3">
        <v>70</v>
      </c>
      <c r="I5" s="1">
        <v>1</v>
      </c>
      <c r="J5" s="3">
        <f t="shared" si="0"/>
        <v>69</v>
      </c>
      <c r="M5" s="13">
        <f>Sheet2!B5</f>
        <v>276</v>
      </c>
      <c r="N5" s="16">
        <v>4</v>
      </c>
      <c r="O5" s="16">
        <v>4</v>
      </c>
      <c r="P5" s="15">
        <f>Sheet2!B5</f>
        <v>276</v>
      </c>
    </row>
    <row r="6" spans="1:16">
      <c r="A6" s="6" t="s">
        <v>89</v>
      </c>
      <c r="B6" s="7"/>
      <c r="C6" s="6" t="s">
        <v>32</v>
      </c>
      <c r="D6" s="1"/>
      <c r="G6" s="4" t="s">
        <v>14</v>
      </c>
      <c r="H6" s="3">
        <v>61</v>
      </c>
      <c r="I6" s="1">
        <v>1</v>
      </c>
      <c r="J6" s="3">
        <f t="shared" si="0"/>
        <v>60</v>
      </c>
      <c r="M6" s="13">
        <f>Sheet2!B6</f>
        <v>388</v>
      </c>
      <c r="N6" s="14">
        <v>5</v>
      </c>
      <c r="O6" s="14">
        <v>5</v>
      </c>
      <c r="P6" s="15">
        <f>Sheet2!B6</f>
        <v>388</v>
      </c>
    </row>
    <row r="7" spans="1:16">
      <c r="A7" s="6" t="s">
        <v>48</v>
      </c>
      <c r="B7" s="7"/>
      <c r="C7" s="6" t="s">
        <v>56</v>
      </c>
      <c r="D7" s="1"/>
      <c r="G7" s="4" t="s">
        <v>15</v>
      </c>
      <c r="H7" s="3">
        <v>40</v>
      </c>
      <c r="I7" s="1">
        <v>1</v>
      </c>
      <c r="J7" s="3">
        <f t="shared" si="0"/>
        <v>39</v>
      </c>
      <c r="M7" s="13">
        <f>Sheet2!B7</f>
        <v>512</v>
      </c>
      <c r="N7" s="16">
        <v>6</v>
      </c>
      <c r="O7" s="16">
        <v>6</v>
      </c>
      <c r="P7" s="15">
        <f>Sheet2!B7</f>
        <v>512</v>
      </c>
    </row>
    <row r="8" spans="1:16">
      <c r="A8" s="6" t="s">
        <v>42</v>
      </c>
      <c r="B8" s="7"/>
      <c r="C8" s="6" t="s">
        <v>71</v>
      </c>
      <c r="D8" s="1"/>
      <c r="G8" s="4" t="s">
        <v>16</v>
      </c>
      <c r="H8" s="3">
        <v>25</v>
      </c>
      <c r="I8" s="1">
        <v>1</v>
      </c>
      <c r="J8" s="3">
        <f t="shared" si="0"/>
        <v>24</v>
      </c>
      <c r="M8" s="13">
        <f>Sheet2!B8</f>
        <v>650</v>
      </c>
      <c r="N8" s="14">
        <v>7</v>
      </c>
      <c r="O8" s="14">
        <v>7</v>
      </c>
      <c r="P8" s="15">
        <f>Sheet2!B8</f>
        <v>650</v>
      </c>
    </row>
    <row r="9" spans="1:16">
      <c r="A9" s="6" t="s">
        <v>50</v>
      </c>
      <c r="B9" s="7"/>
      <c r="C9" s="6" t="s">
        <v>51</v>
      </c>
      <c r="D9" s="1"/>
      <c r="G9" s="4" t="s">
        <v>17</v>
      </c>
      <c r="H9" s="3">
        <v>61</v>
      </c>
      <c r="I9" s="1">
        <v>1</v>
      </c>
      <c r="J9" s="3">
        <f t="shared" si="0"/>
        <v>60</v>
      </c>
      <c r="M9" s="13">
        <f>Sheet2!B9</f>
        <v>801</v>
      </c>
      <c r="N9" s="16">
        <v>8</v>
      </c>
      <c r="O9" s="16">
        <v>8</v>
      </c>
      <c r="P9" s="15">
        <f>Sheet2!B9</f>
        <v>801</v>
      </c>
    </row>
    <row r="10" spans="1:16">
      <c r="A10" s="6" t="s">
        <v>53</v>
      </c>
      <c r="B10" s="7"/>
      <c r="C10" s="6" t="s">
        <v>79</v>
      </c>
      <c r="D10" s="1"/>
      <c r="G10" s="4" t="s">
        <v>18</v>
      </c>
      <c r="H10" s="3">
        <v>53</v>
      </c>
      <c r="I10" s="1">
        <v>1</v>
      </c>
      <c r="J10" s="3">
        <f t="shared" si="0"/>
        <v>52</v>
      </c>
      <c r="M10" s="13">
        <f>Sheet2!B10</f>
        <v>969</v>
      </c>
      <c r="N10" s="14">
        <v>9</v>
      </c>
      <c r="O10" s="14">
        <v>9</v>
      </c>
      <c r="P10" s="15">
        <f>Sheet2!B10</f>
        <v>969</v>
      </c>
    </row>
    <row r="11" spans="1:16">
      <c r="A11" s="6" t="s">
        <v>63</v>
      </c>
      <c r="B11" s="7"/>
      <c r="C11" s="6" t="s">
        <v>54</v>
      </c>
      <c r="D11" s="1"/>
      <c r="G11" s="4" t="s">
        <v>19</v>
      </c>
      <c r="H11" s="3">
        <v>50</v>
      </c>
      <c r="I11" s="1">
        <v>1</v>
      </c>
      <c r="J11" s="3">
        <f t="shared" si="0"/>
        <v>49</v>
      </c>
      <c r="M11" s="13">
        <f>Sheet2!B11</f>
        <v>1154</v>
      </c>
      <c r="N11" s="16">
        <v>10</v>
      </c>
      <c r="O11" s="16">
        <v>10</v>
      </c>
      <c r="P11" s="15">
        <f>Sheet2!B11</f>
        <v>1154</v>
      </c>
    </row>
    <row r="12" spans="1:16">
      <c r="A12" s="6" t="s">
        <v>8</v>
      </c>
      <c r="B12" s="7"/>
      <c r="C12" s="6" t="s">
        <v>85</v>
      </c>
      <c r="D12" s="1"/>
      <c r="G12" s="4" t="s">
        <v>20</v>
      </c>
      <c r="H12" s="3">
        <v>45</v>
      </c>
      <c r="I12" s="1">
        <v>1</v>
      </c>
      <c r="J12" s="3">
        <f t="shared" si="0"/>
        <v>44</v>
      </c>
      <c r="M12" s="13">
        <f>Sheet2!B12</f>
        <v>1358</v>
      </c>
      <c r="N12" s="14">
        <v>11</v>
      </c>
      <c r="O12" s="14">
        <v>11</v>
      </c>
      <c r="P12" s="15">
        <f>Sheet2!B12</f>
        <v>1358</v>
      </c>
    </row>
    <row r="13" spans="1:16">
      <c r="A13" s="6" t="s">
        <v>43</v>
      </c>
      <c r="B13" s="7"/>
      <c r="C13" s="6" t="s">
        <v>45</v>
      </c>
      <c r="D13" s="1"/>
      <c r="G13" s="4" t="s">
        <v>21</v>
      </c>
      <c r="H13" s="3">
        <v>61</v>
      </c>
      <c r="I13" s="1">
        <v>1</v>
      </c>
      <c r="J13" s="3">
        <f t="shared" si="0"/>
        <v>60</v>
      </c>
      <c r="M13" s="13">
        <f>Sheet2!B13</f>
        <v>1584</v>
      </c>
      <c r="N13" s="16">
        <v>12</v>
      </c>
      <c r="O13" s="16">
        <v>12</v>
      </c>
      <c r="P13" s="15">
        <f>Sheet2!B13</f>
        <v>1584</v>
      </c>
    </row>
    <row r="14" spans="1:16">
      <c r="A14" s="6" t="s">
        <v>83</v>
      </c>
      <c r="B14" s="7"/>
      <c r="C14" s="6" t="s">
        <v>64</v>
      </c>
      <c r="D14" s="1"/>
      <c r="G14" s="4" t="s">
        <v>7</v>
      </c>
      <c r="H14" s="3">
        <v>125</v>
      </c>
      <c r="I14" s="1">
        <v>0</v>
      </c>
      <c r="J14" s="3">
        <f t="shared" si="0"/>
        <v>125</v>
      </c>
      <c r="M14" s="13">
        <f>Sheet2!B14</f>
        <v>1833</v>
      </c>
      <c r="N14" s="14">
        <v>13</v>
      </c>
      <c r="O14" s="14">
        <v>13</v>
      </c>
      <c r="P14" s="15">
        <f>Sheet2!B14</f>
        <v>1833</v>
      </c>
    </row>
    <row r="15" spans="1:16">
      <c r="A15" s="6" t="s">
        <v>93</v>
      </c>
      <c r="B15" s="7"/>
      <c r="C15" s="6" t="s">
        <v>77</v>
      </c>
      <c r="D15" s="1"/>
      <c r="G15" s="4" t="s">
        <v>22</v>
      </c>
      <c r="H15" s="3">
        <v>65</v>
      </c>
      <c r="I15" s="1">
        <v>1</v>
      </c>
      <c r="J15" s="3">
        <f t="shared" si="0"/>
        <v>64</v>
      </c>
      <c r="M15" s="13">
        <f>Sheet2!B15</f>
        <v>2107</v>
      </c>
      <c r="N15" s="16">
        <v>14</v>
      </c>
      <c r="O15" s="16">
        <v>14</v>
      </c>
      <c r="P15" s="15">
        <f>Sheet2!B15</f>
        <v>2107</v>
      </c>
    </row>
    <row r="16" spans="1:16">
      <c r="A16" s="6" t="s">
        <v>38</v>
      </c>
      <c r="B16" s="7"/>
      <c r="C16" s="6" t="s">
        <v>91</v>
      </c>
      <c r="D16" s="1"/>
      <c r="G16" s="4" t="s">
        <v>23</v>
      </c>
      <c r="H16" s="3">
        <v>64</v>
      </c>
      <c r="I16" s="1">
        <v>1</v>
      </c>
      <c r="J16" s="3">
        <f t="shared" si="0"/>
        <v>63</v>
      </c>
      <c r="M16" s="13">
        <f>Sheet2!B16</f>
        <v>2411</v>
      </c>
      <c r="N16" s="14">
        <v>15</v>
      </c>
      <c r="O16" s="14">
        <v>15</v>
      </c>
      <c r="P16" s="15">
        <f>Sheet2!B16</f>
        <v>2411</v>
      </c>
    </row>
    <row r="17" spans="1:16">
      <c r="A17" s="6" t="s">
        <v>97</v>
      </c>
      <c r="B17" s="7"/>
      <c r="C17" s="6" t="s">
        <v>92</v>
      </c>
      <c r="D17" s="1"/>
      <c r="G17" s="4" t="s">
        <v>6</v>
      </c>
      <c r="H17" s="3">
        <v>50</v>
      </c>
      <c r="I17" s="1">
        <v>1</v>
      </c>
      <c r="J17" s="3">
        <f t="shared" si="0"/>
        <v>49</v>
      </c>
      <c r="M17" s="13">
        <f>Sheet2!B17</f>
        <v>2746</v>
      </c>
      <c r="N17" s="16">
        <v>16</v>
      </c>
      <c r="O17" s="16">
        <v>16</v>
      </c>
      <c r="P17" s="15">
        <f>Sheet2!B17</f>
        <v>2746</v>
      </c>
    </row>
    <row r="18" spans="1:16">
      <c r="A18" s="6" t="s">
        <v>94</v>
      </c>
      <c r="B18" s="7"/>
      <c r="C18" s="6" t="s">
        <v>99</v>
      </c>
      <c r="D18" s="1"/>
      <c r="G18" s="4" t="s">
        <v>33</v>
      </c>
      <c r="H18" s="3">
        <v>176</v>
      </c>
      <c r="I18" s="1">
        <v>0</v>
      </c>
      <c r="J18" s="3">
        <f t="shared" si="0"/>
        <v>176</v>
      </c>
      <c r="M18" s="13">
        <f>Sheet2!B18</f>
        <v>3115</v>
      </c>
      <c r="N18" s="14">
        <v>17</v>
      </c>
      <c r="O18" s="14">
        <v>17</v>
      </c>
      <c r="P18" s="15">
        <f>Sheet2!B18</f>
        <v>3115</v>
      </c>
    </row>
    <row r="19" spans="1:16">
      <c r="A19" s="6" t="s">
        <v>90</v>
      </c>
      <c r="B19" s="7"/>
      <c r="C19" s="6" t="s">
        <v>60</v>
      </c>
      <c r="D19" s="1"/>
      <c r="G19" s="4" t="s">
        <v>24</v>
      </c>
      <c r="H19" s="3">
        <v>64</v>
      </c>
      <c r="I19" s="1">
        <v>1</v>
      </c>
      <c r="J19" s="3">
        <f t="shared" si="0"/>
        <v>63</v>
      </c>
      <c r="M19" s="13">
        <f>Sheet2!B19</f>
        <v>3523</v>
      </c>
      <c r="N19" s="16">
        <v>18</v>
      </c>
      <c r="O19" s="16">
        <v>18</v>
      </c>
      <c r="P19" s="15">
        <f>Sheet2!B19</f>
        <v>3523</v>
      </c>
    </row>
    <row r="20" spans="1:16">
      <c r="A20" s="6" t="s">
        <v>96</v>
      </c>
      <c r="B20" s="7"/>
      <c r="C20" s="6" t="s">
        <v>75</v>
      </c>
      <c r="D20" s="1"/>
      <c r="G20" s="4" t="s">
        <v>25</v>
      </c>
      <c r="H20" s="3">
        <v>50</v>
      </c>
      <c r="I20" s="1">
        <v>1</v>
      </c>
      <c r="J20" s="3">
        <f t="shared" si="0"/>
        <v>49</v>
      </c>
      <c r="M20" s="13">
        <f>Sheet2!B20</f>
        <v>3973</v>
      </c>
      <c r="N20" s="14">
        <v>19</v>
      </c>
      <c r="O20" s="14">
        <v>19</v>
      </c>
      <c r="P20" s="15">
        <f>Sheet2!B20</f>
        <v>3973</v>
      </c>
    </row>
    <row r="21" spans="1:16">
      <c r="A21" s="6" t="s">
        <v>95</v>
      </c>
      <c r="B21" s="7"/>
      <c r="C21" s="6" t="s">
        <v>52</v>
      </c>
      <c r="D21" s="1"/>
      <c r="G21" s="4" t="s">
        <v>26</v>
      </c>
      <c r="H21" s="3">
        <v>37</v>
      </c>
      <c r="I21" s="1">
        <v>1</v>
      </c>
      <c r="J21" s="3">
        <f t="shared" si="0"/>
        <v>36</v>
      </c>
      <c r="M21" s="13">
        <f>Sheet2!B21</f>
        <v>4470</v>
      </c>
      <c r="N21" s="16">
        <v>20</v>
      </c>
      <c r="O21" s="16">
        <v>20</v>
      </c>
      <c r="P21" s="15">
        <f>Sheet2!B21</f>
        <v>4470</v>
      </c>
    </row>
    <row r="22" spans="1:16">
      <c r="A22" s="6" t="s">
        <v>47</v>
      </c>
      <c r="B22" s="7"/>
      <c r="C22" s="6" t="s">
        <v>35</v>
      </c>
      <c r="D22" s="1"/>
      <c r="G22" s="4" t="s">
        <v>9</v>
      </c>
      <c r="H22" s="3">
        <v>65</v>
      </c>
      <c r="I22" s="1">
        <v>1</v>
      </c>
      <c r="J22" s="3">
        <f t="shared" si="0"/>
        <v>64</v>
      </c>
      <c r="M22" s="13">
        <f>Sheet2!B22</f>
        <v>5018</v>
      </c>
      <c r="N22" s="14">
        <v>21</v>
      </c>
      <c r="O22" s="14">
        <v>21</v>
      </c>
      <c r="P22" s="15">
        <f>Sheet2!B22</f>
        <v>5018</v>
      </c>
    </row>
    <row r="23" spans="1:16">
      <c r="A23" s="6" t="s">
        <v>62</v>
      </c>
      <c r="B23" s="7"/>
      <c r="C23" s="6" t="s">
        <v>69</v>
      </c>
      <c r="D23" s="1"/>
      <c r="G23" s="4" t="s">
        <v>27</v>
      </c>
      <c r="H23" s="3">
        <v>69</v>
      </c>
      <c r="I23" s="1">
        <v>1</v>
      </c>
      <c r="J23" s="3">
        <f t="shared" si="0"/>
        <v>68</v>
      </c>
      <c r="M23" s="13">
        <f>Sheet2!B23</f>
        <v>5624</v>
      </c>
      <c r="N23" s="16">
        <v>22</v>
      </c>
      <c r="O23" s="16">
        <v>22</v>
      </c>
      <c r="P23" s="15">
        <f>Sheet2!B23</f>
        <v>5624</v>
      </c>
    </row>
    <row r="24" spans="1:16">
      <c r="A24" s="6" t="s">
        <v>36</v>
      </c>
      <c r="B24" s="7"/>
      <c r="C24" s="6" t="s">
        <v>49</v>
      </c>
      <c r="D24" s="1"/>
      <c r="G24" s="4" t="s">
        <v>28</v>
      </c>
      <c r="H24" s="3">
        <v>41</v>
      </c>
      <c r="I24" s="1">
        <v>1</v>
      </c>
      <c r="J24" s="3">
        <f t="shared" si="0"/>
        <v>40</v>
      </c>
      <c r="M24" s="13">
        <f>Sheet2!B24</f>
        <v>6291</v>
      </c>
      <c r="N24" s="14">
        <v>23</v>
      </c>
      <c r="O24" s="14">
        <v>23</v>
      </c>
      <c r="P24" s="15">
        <f>Sheet2!B24</f>
        <v>6291</v>
      </c>
    </row>
    <row r="25" spans="1:16">
      <c r="A25" s="6" t="s">
        <v>81</v>
      </c>
      <c r="B25" s="7"/>
      <c r="C25" s="6" t="s">
        <v>58</v>
      </c>
      <c r="D25" s="1"/>
      <c r="G25" s="4" t="s">
        <v>29</v>
      </c>
      <c r="H25" s="3">
        <v>66</v>
      </c>
      <c r="I25" s="1">
        <v>1</v>
      </c>
      <c r="J25" s="3">
        <f t="shared" si="0"/>
        <v>65</v>
      </c>
      <c r="M25" s="13">
        <f>Sheet2!B25</f>
        <v>7028</v>
      </c>
      <c r="N25" s="16">
        <v>24</v>
      </c>
      <c r="O25" s="16">
        <v>24</v>
      </c>
      <c r="P25" s="15">
        <f>Sheet2!B25</f>
        <v>7028</v>
      </c>
    </row>
    <row r="26" spans="1:16">
      <c r="A26" s="6" t="s">
        <v>84</v>
      </c>
      <c r="B26" s="7"/>
      <c r="C26" s="6" t="s">
        <v>2</v>
      </c>
      <c r="D26" s="1"/>
      <c r="G26" s="4" t="s">
        <v>30</v>
      </c>
      <c r="H26" s="3">
        <v>56</v>
      </c>
      <c r="I26" s="1">
        <v>1</v>
      </c>
      <c r="J26" s="3">
        <f t="shared" si="0"/>
        <v>55</v>
      </c>
      <c r="M26" s="13">
        <f>Sheet2!B26</f>
        <v>7842</v>
      </c>
      <c r="N26" s="14">
        <v>25</v>
      </c>
      <c r="O26" s="14">
        <v>25</v>
      </c>
      <c r="P26" s="15">
        <f>Sheet2!B26</f>
        <v>7842</v>
      </c>
    </row>
    <row r="27" spans="1:16">
      <c r="A27" s="6" t="s">
        <v>61</v>
      </c>
      <c r="B27" s="7"/>
      <c r="C27" s="6" t="s">
        <v>65</v>
      </c>
      <c r="D27" s="1"/>
      <c r="I27" s="2"/>
      <c r="M27" s="13">
        <f>Sheet2!B27</f>
        <v>8740</v>
      </c>
      <c r="N27" s="16">
        <v>26</v>
      </c>
      <c r="O27" s="16">
        <v>26</v>
      </c>
      <c r="P27" s="15">
        <f>Sheet2!B27</f>
        <v>8740</v>
      </c>
    </row>
    <row r="28" spans="1:16">
      <c r="A28" s="6" t="s">
        <v>80</v>
      </c>
      <c r="B28" s="7"/>
      <c r="C28" s="6" t="s">
        <v>74</v>
      </c>
      <c r="D28" s="1"/>
      <c r="M28" s="13">
        <f>Sheet2!B28</f>
        <v>9730</v>
      </c>
      <c r="N28" s="14">
        <v>27</v>
      </c>
      <c r="O28" s="14">
        <v>27</v>
      </c>
      <c r="P28" s="15">
        <f>Sheet2!B28</f>
        <v>9730</v>
      </c>
    </row>
    <row r="29" spans="1:16">
      <c r="A29" s="6" t="s">
        <v>76</v>
      </c>
      <c r="B29" s="7"/>
      <c r="C29" s="6" t="s">
        <v>57</v>
      </c>
      <c r="D29" s="1"/>
      <c r="G29" s="5"/>
      <c r="H29" s="5" t="s">
        <v>108</v>
      </c>
      <c r="I29" s="5" t="s">
        <v>110</v>
      </c>
      <c r="M29" s="13">
        <f>Sheet2!B29</f>
        <v>10824</v>
      </c>
      <c r="N29" s="16">
        <v>28</v>
      </c>
      <c r="O29" s="16">
        <v>28</v>
      </c>
      <c r="P29" s="15">
        <f>Sheet2!B29</f>
        <v>10824</v>
      </c>
    </row>
    <row r="30" spans="1:16">
      <c r="A30" s="6" t="s">
        <v>72</v>
      </c>
      <c r="B30" s="7"/>
      <c r="C30" s="6" t="s">
        <v>41</v>
      </c>
      <c r="D30" s="1"/>
      <c r="G30" s="3" t="s">
        <v>109</v>
      </c>
      <c r="H30" s="1">
        <v>0</v>
      </c>
      <c r="I30" s="1">
        <v>0</v>
      </c>
      <c r="M30" s="13">
        <f>Sheet2!B30</f>
        <v>12031</v>
      </c>
      <c r="N30" s="14">
        <v>29</v>
      </c>
      <c r="O30" s="14">
        <v>29</v>
      </c>
      <c r="P30" s="15">
        <f>Sheet2!B30</f>
        <v>12031</v>
      </c>
    </row>
    <row r="31" spans="1:16">
      <c r="A31" s="6" t="s">
        <v>100</v>
      </c>
      <c r="B31" s="7"/>
      <c r="C31" s="6" t="s">
        <v>78</v>
      </c>
      <c r="D31" s="1"/>
      <c r="G31" s="3" t="s">
        <v>5</v>
      </c>
      <c r="H31" s="3">
        <f>LOOKUP($H$30, $M$2:$N$100)</f>
        <v>1</v>
      </c>
      <c r="I31" s="3">
        <f>LOOKUP($I$30, $M$2:$N$100)</f>
        <v>1</v>
      </c>
      <c r="M31" s="13">
        <f>Sheet2!B31</f>
        <v>13363</v>
      </c>
      <c r="N31" s="16">
        <v>30</v>
      </c>
      <c r="O31" s="16">
        <v>30</v>
      </c>
      <c r="P31" s="15">
        <f>Sheet2!B31</f>
        <v>13363</v>
      </c>
    </row>
    <row r="32" spans="1:16">
      <c r="A32" s="6" t="s">
        <v>31</v>
      </c>
      <c r="B32" s="7"/>
      <c r="C32" s="6" t="s">
        <v>34</v>
      </c>
      <c r="D32" s="1"/>
      <c r="G32" s="3" t="s">
        <v>111</v>
      </c>
      <c r="H32" s="3">
        <f>LOOKUP($B$56+$H$30, $M$2:$N$100)</f>
        <v>43</v>
      </c>
      <c r="I32" s="3">
        <f>LOOKUP($C$56+I30, $M$2:$N$100)</f>
        <v>41</v>
      </c>
      <c r="M32" s="13">
        <f>Sheet2!B32</f>
        <v>14833</v>
      </c>
      <c r="N32" s="14">
        <v>31</v>
      </c>
      <c r="O32" s="14">
        <v>31</v>
      </c>
      <c r="P32" s="15">
        <f>Sheet2!B32</f>
        <v>14833</v>
      </c>
    </row>
    <row r="33" spans="1:16">
      <c r="A33" s="6" t="s">
        <v>82</v>
      </c>
      <c r="B33" s="7"/>
      <c r="C33" s="6" t="s">
        <v>66</v>
      </c>
      <c r="D33" s="1"/>
      <c r="G33" s="3" t="s">
        <v>114</v>
      </c>
      <c r="H33" s="3">
        <f>LOOKUP($H$32+1, $O$2:$P$100)-($B$56+$H$30)</f>
        <v>162</v>
      </c>
      <c r="I33" s="3">
        <f>LOOKUP($I$32+1, $O$2:$P$100)-($C$56+$I$30)</f>
        <v>1992</v>
      </c>
      <c r="M33" s="13">
        <f>Sheet2!B33</f>
        <v>16456</v>
      </c>
      <c r="N33" s="16">
        <v>32</v>
      </c>
      <c r="O33" s="16">
        <v>32</v>
      </c>
      <c r="P33" s="15">
        <f>Sheet2!B33</f>
        <v>16456</v>
      </c>
    </row>
    <row r="34" spans="1:16">
      <c r="A34" s="6" t="s">
        <v>46</v>
      </c>
      <c r="B34" s="7"/>
      <c r="C34" s="6" t="s">
        <v>55</v>
      </c>
      <c r="D34" s="1"/>
      <c r="M34" s="13">
        <f>Sheet2!B34</f>
        <v>18247</v>
      </c>
      <c r="N34" s="14">
        <v>33</v>
      </c>
      <c r="O34" s="14">
        <v>33</v>
      </c>
      <c r="P34" s="15">
        <f>Sheet2!B34</f>
        <v>18247</v>
      </c>
    </row>
    <row r="35" spans="1:16">
      <c r="A35" s="6" t="s">
        <v>73</v>
      </c>
      <c r="B35" s="7"/>
      <c r="C35" s="6" t="s">
        <v>70</v>
      </c>
      <c r="D35" s="1"/>
      <c r="M35" s="13">
        <f>Sheet2!B35</f>
        <v>20224</v>
      </c>
      <c r="N35" s="16">
        <v>34</v>
      </c>
      <c r="O35" s="16">
        <v>34</v>
      </c>
      <c r="P35" s="15">
        <f>Sheet2!B35</f>
        <v>20224</v>
      </c>
    </row>
    <row r="36" spans="1:16">
      <c r="A36" s="6" t="s">
        <v>68</v>
      </c>
      <c r="B36" s="7"/>
      <c r="C36" s="6" t="s">
        <v>44</v>
      </c>
      <c r="D36" s="1"/>
      <c r="M36" s="13">
        <f>Sheet2!B36</f>
        <v>22406</v>
      </c>
      <c r="N36" s="14">
        <v>35</v>
      </c>
      <c r="O36" s="14">
        <v>35</v>
      </c>
      <c r="P36" s="15">
        <f>Sheet2!B36</f>
        <v>22406</v>
      </c>
    </row>
    <row r="37" spans="1:16">
      <c r="A37" s="6" t="s">
        <v>88</v>
      </c>
      <c r="B37" s="7"/>
      <c r="C37" s="6"/>
      <c r="D37" s="3"/>
      <c r="M37" s="13">
        <f>Sheet2!B37</f>
        <v>24815</v>
      </c>
      <c r="N37" s="16">
        <v>36</v>
      </c>
      <c r="O37" s="16">
        <v>36</v>
      </c>
      <c r="P37" s="15">
        <f>Sheet2!B37</f>
        <v>24815</v>
      </c>
    </row>
    <row r="38" spans="1:16">
      <c r="A38" s="4"/>
      <c r="M38" s="13">
        <f>Sheet2!B38</f>
        <v>27473</v>
      </c>
      <c r="N38" s="14">
        <v>37</v>
      </c>
      <c r="O38" s="14">
        <v>37</v>
      </c>
      <c r="P38" s="15">
        <f>Sheet2!B38</f>
        <v>27473</v>
      </c>
    </row>
    <row r="39" spans="1:16">
      <c r="A39" s="4"/>
      <c r="M39" s="13">
        <f>Sheet2!B39</f>
        <v>30408</v>
      </c>
      <c r="N39" s="16">
        <v>38</v>
      </c>
      <c r="O39" s="16">
        <v>38</v>
      </c>
      <c r="P39" s="15">
        <f>Sheet2!B39</f>
        <v>30408</v>
      </c>
    </row>
    <row r="40" spans="1:16">
      <c r="A40" s="4"/>
      <c r="M40" s="13">
        <f>Sheet2!B40</f>
        <v>33648</v>
      </c>
      <c r="N40" s="14">
        <v>39</v>
      </c>
      <c r="O40" s="14">
        <v>39</v>
      </c>
      <c r="P40" s="15">
        <f>Sheet2!B40</f>
        <v>33648</v>
      </c>
    </row>
    <row r="41" spans="1:16">
      <c r="A41" s="4"/>
      <c r="M41" s="13">
        <f>Sheet2!B41</f>
        <v>37224</v>
      </c>
      <c r="N41" s="16">
        <v>40</v>
      </c>
      <c r="O41" s="16">
        <v>40</v>
      </c>
      <c r="P41" s="15">
        <f>Sheet2!B41</f>
        <v>37224</v>
      </c>
    </row>
    <row r="42" spans="1:16">
      <c r="A42" s="4"/>
      <c r="M42" s="13">
        <f>Sheet2!B42</f>
        <v>41171</v>
      </c>
      <c r="N42" s="14">
        <v>41</v>
      </c>
      <c r="O42" s="14">
        <v>41</v>
      </c>
      <c r="P42" s="15">
        <f>Sheet2!B42</f>
        <v>41171</v>
      </c>
    </row>
    <row r="43" spans="1:16">
      <c r="A43" s="4"/>
      <c r="M43" s="13">
        <f>Sheet2!B43</f>
        <v>45529</v>
      </c>
      <c r="N43" s="16">
        <v>42</v>
      </c>
      <c r="O43" s="16">
        <v>42</v>
      </c>
      <c r="P43" s="15">
        <f>Sheet2!B43</f>
        <v>45529</v>
      </c>
    </row>
    <row r="44" spans="1:16">
      <c r="A44" s="4"/>
      <c r="M44" s="13">
        <f>Sheet2!B44</f>
        <v>50339</v>
      </c>
      <c r="N44" s="14">
        <v>43</v>
      </c>
      <c r="O44" s="14">
        <v>43</v>
      </c>
      <c r="P44" s="15">
        <f>Sheet2!B44</f>
        <v>50339</v>
      </c>
    </row>
    <row r="45" spans="1:16">
      <c r="A45" s="4"/>
      <c r="M45" s="13">
        <f>Sheet2!B45</f>
        <v>55649</v>
      </c>
      <c r="N45" s="16">
        <v>44</v>
      </c>
      <c r="O45" s="16">
        <v>44</v>
      </c>
      <c r="P45" s="15">
        <f>Sheet2!B45</f>
        <v>55649</v>
      </c>
    </row>
    <row r="46" spans="1:16">
      <c r="A46" s="4"/>
      <c r="M46" s="13">
        <f>Sheet2!B46</f>
        <v>61512</v>
      </c>
      <c r="N46" s="14">
        <v>45</v>
      </c>
      <c r="O46" s="14">
        <v>45</v>
      </c>
      <c r="P46" s="15">
        <f>Sheet2!B46</f>
        <v>61512</v>
      </c>
    </row>
    <row r="47" spans="1:16">
      <c r="A47" s="4"/>
      <c r="M47" s="13">
        <f>Sheet2!B47</f>
        <v>67983</v>
      </c>
      <c r="N47" s="16">
        <v>46</v>
      </c>
      <c r="O47" s="16">
        <v>46</v>
      </c>
      <c r="P47" s="15">
        <f>Sheet2!B47</f>
        <v>67983</v>
      </c>
    </row>
    <row r="48" spans="1:16">
      <c r="A48" s="4"/>
      <c r="M48" s="13">
        <f>Sheet2!B48</f>
        <v>75127</v>
      </c>
      <c r="N48" s="14">
        <v>47</v>
      </c>
      <c r="O48" s="14">
        <v>47</v>
      </c>
      <c r="P48" s="15">
        <f>Sheet2!B48</f>
        <v>75127</v>
      </c>
    </row>
    <row r="49" spans="1:16" hidden="1">
      <c r="A49" s="4"/>
      <c r="B49" s="9">
        <f>IF(D17="Y", 0, 2812)</f>
        <v>2812</v>
      </c>
      <c r="C49" s="9">
        <f>IF(D23="Y", 0, 2000)</f>
        <v>2000</v>
      </c>
      <c r="M49" s="13">
        <f>Sheet2!B49</f>
        <v>83014</v>
      </c>
      <c r="N49" s="16">
        <v>48</v>
      </c>
      <c r="O49" s="16">
        <v>48</v>
      </c>
      <c r="P49" s="15">
        <f>Sheet2!B49</f>
        <v>83014</v>
      </c>
    </row>
    <row r="50" spans="1:16" hidden="1">
      <c r="A50" s="4"/>
      <c r="B50" s="9">
        <f>IF(B8="Y", 0, 3000)</f>
        <v>3000</v>
      </c>
      <c r="C50" s="9">
        <f>IF(D34="Y", 0, 2000)</f>
        <v>2000</v>
      </c>
      <c r="M50" s="13">
        <f>Sheet2!B50</f>
        <v>91721</v>
      </c>
      <c r="N50" s="14">
        <v>49</v>
      </c>
      <c r="O50" s="14">
        <v>49</v>
      </c>
      <c r="P50" s="15">
        <f>Sheet2!B50</f>
        <v>91721</v>
      </c>
    </row>
    <row r="51" spans="1:16" hidden="1">
      <c r="A51" s="4"/>
      <c r="B51" s="9">
        <f>IF(D31="Y", 0, 3000)</f>
        <v>3000</v>
      </c>
      <c r="C51" s="9">
        <f>IF(D17="Y", 0, 2812)</f>
        <v>2812</v>
      </c>
      <c r="M51" s="13">
        <f>Sheet2!B51</f>
        <v>101333</v>
      </c>
      <c r="N51" s="16">
        <v>50</v>
      </c>
      <c r="O51" s="16">
        <v>50</v>
      </c>
      <c r="P51" s="15">
        <f>Sheet2!B51</f>
        <v>101333</v>
      </c>
    </row>
    <row r="52" spans="1:16" hidden="1">
      <c r="A52" s="4"/>
      <c r="B52" s="9">
        <f>IF(B25="Y", 0, 3075)</f>
        <v>3075</v>
      </c>
      <c r="C52" s="9">
        <f>IF(B25="Y", 0, 3075)</f>
        <v>3075</v>
      </c>
      <c r="M52" s="13">
        <f>Sheet2!B52</f>
        <v>111945</v>
      </c>
      <c r="N52" s="14">
        <v>51</v>
      </c>
      <c r="O52" s="14">
        <v>51</v>
      </c>
      <c r="P52" s="15">
        <f>Sheet2!B52</f>
        <v>111945</v>
      </c>
    </row>
    <row r="53" spans="1:16" hidden="1">
      <c r="A53" s="4"/>
      <c r="B53" s="9">
        <f>IF(D28="Y", 0, 11450)</f>
        <v>11450</v>
      </c>
      <c r="C53" s="9">
        <f>IF(B2="Y", 0, 5000)</f>
        <v>5000</v>
      </c>
      <c r="M53" s="13">
        <f>Sheet2!B53</f>
        <v>123660</v>
      </c>
      <c r="N53" s="16">
        <v>52</v>
      </c>
      <c r="O53" s="16">
        <v>52</v>
      </c>
      <c r="P53" s="15">
        <f>Sheet2!B53</f>
        <v>123660</v>
      </c>
    </row>
    <row r="54" spans="1:16" hidden="1">
      <c r="A54" s="4"/>
      <c r="B54" s="9">
        <f>IF(D33="Y", 0, 13750)</f>
        <v>13750</v>
      </c>
      <c r="C54" s="9">
        <f>IF(B9="Y", 0, 10000)</f>
        <v>10000</v>
      </c>
      <c r="M54" s="13">
        <f>Sheet2!B54</f>
        <v>136594</v>
      </c>
      <c r="N54" s="14">
        <v>53</v>
      </c>
      <c r="O54" s="14">
        <v>53</v>
      </c>
      <c r="P54" s="15">
        <f>Sheet2!B54</f>
        <v>136594</v>
      </c>
    </row>
    <row r="55" spans="1:16" hidden="1">
      <c r="A55" s="4"/>
      <c r="B55" s="9">
        <f>IF(D20="Y", 0, 18400)</f>
        <v>18400</v>
      </c>
      <c r="C55" s="9">
        <f>IF(B14="Y", 0, 18650)</f>
        <v>18650</v>
      </c>
      <c r="M55" s="13">
        <f>Sheet2!B55</f>
        <v>150872</v>
      </c>
      <c r="N55" s="16">
        <v>54</v>
      </c>
      <c r="O55" s="16">
        <v>54</v>
      </c>
      <c r="P55" s="15">
        <f>Sheet2!B55</f>
        <v>150872</v>
      </c>
    </row>
    <row r="56" spans="1:16" hidden="1">
      <c r="A56" s="4"/>
      <c r="B56" s="9">
        <f>SUM(B49:B55)</f>
        <v>55487</v>
      </c>
      <c r="C56" s="9">
        <f>SUM(C49:C55)</f>
        <v>43537</v>
      </c>
      <c r="M56" s="13">
        <f>Sheet2!B56</f>
        <v>166636</v>
      </c>
      <c r="N56" s="14">
        <v>55</v>
      </c>
      <c r="O56" s="14">
        <v>55</v>
      </c>
      <c r="P56" s="15">
        <f>Sheet2!B56</f>
        <v>166636</v>
      </c>
    </row>
    <row r="57" spans="1:16">
      <c r="A57" s="4"/>
      <c r="M57" s="13">
        <f>Sheet2!B57</f>
        <v>184040</v>
      </c>
      <c r="N57" s="16">
        <v>56</v>
      </c>
      <c r="O57" s="16">
        <v>56</v>
      </c>
      <c r="P57" s="15">
        <f>Sheet2!B57</f>
        <v>184040</v>
      </c>
    </row>
    <row r="58" spans="1:16">
      <c r="A58" s="4"/>
      <c r="M58" s="13">
        <f>Sheet2!B58</f>
        <v>203254</v>
      </c>
      <c r="N58" s="14">
        <v>57</v>
      </c>
      <c r="O58" s="14">
        <v>57</v>
      </c>
      <c r="P58" s="15">
        <f>Sheet2!B58</f>
        <v>203254</v>
      </c>
    </row>
    <row r="59" spans="1:16">
      <c r="A59" s="4"/>
      <c r="M59" s="13">
        <f>Sheet2!B59</f>
        <v>224466</v>
      </c>
      <c r="N59" s="16">
        <v>58</v>
      </c>
      <c r="O59" s="16">
        <v>58</v>
      </c>
      <c r="P59" s="15">
        <f>Sheet2!B59</f>
        <v>224466</v>
      </c>
    </row>
    <row r="60" spans="1:16">
      <c r="A60" s="4"/>
      <c r="M60" s="13">
        <f>Sheet2!B60</f>
        <v>247886</v>
      </c>
      <c r="N60" s="14">
        <v>59</v>
      </c>
      <c r="O60" s="14">
        <v>59</v>
      </c>
      <c r="P60" s="15">
        <f>Sheet2!B60</f>
        <v>247886</v>
      </c>
    </row>
    <row r="61" spans="1:16">
      <c r="A61" s="4"/>
      <c r="M61" s="13">
        <f>Sheet2!B61</f>
        <v>273742</v>
      </c>
      <c r="N61" s="16">
        <v>60</v>
      </c>
      <c r="O61" s="16">
        <v>60</v>
      </c>
      <c r="P61" s="15">
        <f>Sheet2!B61</f>
        <v>273742</v>
      </c>
    </row>
    <row r="62" spans="1:16">
      <c r="A62" s="4"/>
      <c r="M62" s="13">
        <f>Sheet2!B62</f>
        <v>302288</v>
      </c>
      <c r="N62" s="14">
        <v>61</v>
      </c>
      <c r="O62" s="14">
        <v>61</v>
      </c>
      <c r="P62" s="15">
        <f>Sheet2!B62</f>
        <v>302288</v>
      </c>
    </row>
    <row r="63" spans="1:16">
      <c r="A63" s="4"/>
      <c r="M63" s="13">
        <f>Sheet2!B63</f>
        <v>333804</v>
      </c>
      <c r="N63" s="16">
        <v>62</v>
      </c>
      <c r="O63" s="16">
        <v>62</v>
      </c>
      <c r="P63" s="15">
        <f>Sheet2!B63</f>
        <v>333804</v>
      </c>
    </row>
    <row r="64" spans="1:16">
      <c r="A64" s="4"/>
      <c r="M64" s="13">
        <f>Sheet2!B64</f>
        <v>368599</v>
      </c>
      <c r="N64" s="14">
        <v>63</v>
      </c>
      <c r="O64" s="14">
        <v>63</v>
      </c>
      <c r="P64" s="15">
        <f>Sheet2!B64</f>
        <v>368599</v>
      </c>
    </row>
    <row r="65" spans="1:16">
      <c r="A65" s="4"/>
      <c r="M65" s="13">
        <f>Sheet2!B65</f>
        <v>407015</v>
      </c>
      <c r="N65" s="16">
        <v>64</v>
      </c>
      <c r="O65" s="16">
        <v>64</v>
      </c>
      <c r="P65" s="15">
        <f>Sheet2!B65</f>
        <v>407015</v>
      </c>
    </row>
    <row r="66" spans="1:16">
      <c r="A66" s="4"/>
      <c r="M66" s="13">
        <f>Sheet2!B66</f>
        <v>449428</v>
      </c>
      <c r="N66" s="14">
        <v>65</v>
      </c>
      <c r="O66" s="14">
        <v>65</v>
      </c>
      <c r="P66" s="15">
        <f>Sheet2!B66</f>
        <v>449428</v>
      </c>
    </row>
    <row r="67" spans="1:16">
      <c r="A67" s="4"/>
      <c r="M67" s="13">
        <f>Sheet2!B67</f>
        <v>496254</v>
      </c>
      <c r="N67" s="16">
        <v>66</v>
      </c>
      <c r="O67" s="16">
        <v>66</v>
      </c>
      <c r="P67" s="15">
        <f>Sheet2!B67</f>
        <v>496254</v>
      </c>
    </row>
    <row r="68" spans="1:16">
      <c r="A68" s="4"/>
      <c r="M68" s="13">
        <f>Sheet2!B68</f>
        <v>547953</v>
      </c>
      <c r="N68" s="14">
        <v>67</v>
      </c>
      <c r="O68" s="14">
        <v>67</v>
      </c>
      <c r="P68" s="15">
        <f>Sheet2!B68</f>
        <v>547953</v>
      </c>
    </row>
    <row r="69" spans="1:16">
      <c r="A69" s="4"/>
      <c r="M69" s="13">
        <f>Sheet2!B69</f>
        <v>605032</v>
      </c>
      <c r="N69" s="16">
        <v>68</v>
      </c>
      <c r="O69" s="16">
        <v>68</v>
      </c>
      <c r="P69" s="15">
        <f>Sheet2!B69</f>
        <v>605032</v>
      </c>
    </row>
    <row r="70" spans="1:16">
      <c r="A70" s="4"/>
      <c r="M70" s="13">
        <f>Sheet2!B70</f>
        <v>668051</v>
      </c>
      <c r="N70" s="14">
        <v>69</v>
      </c>
      <c r="O70" s="14">
        <v>69</v>
      </c>
      <c r="P70" s="15">
        <f>Sheet2!B70</f>
        <v>668051</v>
      </c>
    </row>
    <row r="71" spans="1:16">
      <c r="A71" s="4"/>
      <c r="M71" s="13">
        <f>Sheet2!B71</f>
        <v>737627</v>
      </c>
      <c r="N71" s="16">
        <v>70</v>
      </c>
      <c r="O71" s="16">
        <v>70</v>
      </c>
      <c r="P71" s="15">
        <f>Sheet2!B71</f>
        <v>737627</v>
      </c>
    </row>
    <row r="72" spans="1:16">
      <c r="A72" s="4"/>
      <c r="M72" s="13">
        <f>Sheet2!B72</f>
        <v>814445</v>
      </c>
      <c r="N72" s="14">
        <v>71</v>
      </c>
      <c r="O72" s="14">
        <v>71</v>
      </c>
      <c r="P72" s="15">
        <f>Sheet2!B72</f>
        <v>814445</v>
      </c>
    </row>
    <row r="73" spans="1:16">
      <c r="M73" s="13">
        <f>Sheet2!B73</f>
        <v>899257</v>
      </c>
      <c r="N73" s="16">
        <v>72</v>
      </c>
      <c r="O73" s="16">
        <v>72</v>
      </c>
      <c r="P73" s="15">
        <f>Sheet2!B73</f>
        <v>899257</v>
      </c>
    </row>
    <row r="74" spans="1:16">
      <c r="M74" s="13">
        <f>Sheet2!B74</f>
        <v>992895</v>
      </c>
      <c r="N74" s="14">
        <v>73</v>
      </c>
      <c r="O74" s="14">
        <v>73</v>
      </c>
      <c r="P74" s="15">
        <f>Sheet2!B74</f>
        <v>992895</v>
      </c>
    </row>
    <row r="75" spans="1:16">
      <c r="M75" s="13">
        <f>Sheet2!B75</f>
        <v>1096278</v>
      </c>
      <c r="N75" s="16">
        <v>74</v>
      </c>
      <c r="O75" s="16">
        <v>74</v>
      </c>
      <c r="P75" s="15">
        <f>Sheet2!B75</f>
        <v>1096278</v>
      </c>
    </row>
    <row r="76" spans="1:16">
      <c r="M76" s="13">
        <f>Sheet2!B76</f>
        <v>1210421</v>
      </c>
      <c r="N76" s="14">
        <v>75</v>
      </c>
      <c r="O76" s="14">
        <v>75</v>
      </c>
      <c r="P76" s="15">
        <f>Sheet2!B76</f>
        <v>1210421</v>
      </c>
    </row>
    <row r="77" spans="1:16">
      <c r="M77" s="13">
        <f>Sheet2!B77</f>
        <v>1336443</v>
      </c>
      <c r="N77" s="16">
        <v>76</v>
      </c>
      <c r="O77" s="16">
        <v>76</v>
      </c>
      <c r="P77" s="15">
        <f>Sheet2!B77</f>
        <v>1336443</v>
      </c>
    </row>
    <row r="78" spans="1:16">
      <c r="M78" s="13">
        <f>Sheet2!B78</f>
        <v>1475581</v>
      </c>
      <c r="N78" s="14">
        <v>77</v>
      </c>
      <c r="O78" s="14">
        <v>77</v>
      </c>
      <c r="P78" s="15">
        <f>Sheet2!B78</f>
        <v>1475581</v>
      </c>
    </row>
    <row r="79" spans="1:16">
      <c r="M79" s="13">
        <f>Sheet2!B79</f>
        <v>1629200</v>
      </c>
      <c r="N79" s="16">
        <v>78</v>
      </c>
      <c r="O79" s="16">
        <v>78</v>
      </c>
      <c r="P79" s="15">
        <f>Sheet2!B79</f>
        <v>1629200</v>
      </c>
    </row>
    <row r="80" spans="1:16">
      <c r="M80" s="13">
        <f>Sheet2!B80</f>
        <v>1798808</v>
      </c>
      <c r="N80" s="14">
        <v>79</v>
      </c>
      <c r="O80" s="14">
        <v>79</v>
      </c>
      <c r="P80" s="15">
        <f>Sheet2!B80</f>
        <v>1798808</v>
      </c>
    </row>
    <row r="81" spans="13:16">
      <c r="M81" s="13">
        <f>Sheet2!B81</f>
        <v>1986068</v>
      </c>
      <c r="N81" s="16">
        <v>80</v>
      </c>
      <c r="O81" s="16">
        <v>80</v>
      </c>
      <c r="P81" s="15">
        <f>Sheet2!B81</f>
        <v>1986068</v>
      </c>
    </row>
    <row r="82" spans="13:16">
      <c r="M82" s="13">
        <f>Sheet2!B82</f>
        <v>2192818</v>
      </c>
      <c r="N82" s="14">
        <v>81</v>
      </c>
      <c r="O82" s="14">
        <v>81</v>
      </c>
      <c r="P82" s="15">
        <f>Sheet2!B82</f>
        <v>2192818</v>
      </c>
    </row>
    <row r="83" spans="13:16">
      <c r="M83" s="13">
        <f>Sheet2!B83</f>
        <v>2421087</v>
      </c>
      <c r="N83" s="16">
        <v>82</v>
      </c>
      <c r="O83" s="16">
        <v>82</v>
      </c>
      <c r="P83" s="15">
        <f>Sheet2!B83</f>
        <v>2421087</v>
      </c>
    </row>
    <row r="84" spans="13:16">
      <c r="M84" s="13">
        <f>Sheet2!B84</f>
        <v>2673114</v>
      </c>
      <c r="N84" s="14">
        <v>83</v>
      </c>
      <c r="O84" s="14">
        <v>83</v>
      </c>
      <c r="P84" s="15">
        <f>Sheet2!B84</f>
        <v>2673114</v>
      </c>
    </row>
    <row r="85" spans="13:16">
      <c r="M85" s="13">
        <f>Sheet2!B85</f>
        <v>2951373</v>
      </c>
      <c r="N85" s="16">
        <v>84</v>
      </c>
      <c r="O85" s="16">
        <v>84</v>
      </c>
      <c r="P85" s="15">
        <f>Sheet2!B85</f>
        <v>2951373</v>
      </c>
    </row>
    <row r="86" spans="13:16">
      <c r="M86" s="13">
        <f>Sheet2!B86</f>
        <v>3258594</v>
      </c>
      <c r="N86" s="14">
        <v>85</v>
      </c>
      <c r="O86" s="14">
        <v>85</v>
      </c>
      <c r="P86" s="15">
        <f>Sheet2!B86</f>
        <v>3258594</v>
      </c>
    </row>
    <row r="87" spans="13:16">
      <c r="M87" s="13">
        <f>Sheet2!B87</f>
        <v>3597792</v>
      </c>
      <c r="N87" s="16">
        <v>86</v>
      </c>
      <c r="O87" s="16">
        <v>86</v>
      </c>
      <c r="P87" s="15">
        <f>Sheet2!B87</f>
        <v>3597792</v>
      </c>
    </row>
    <row r="88" spans="13:16">
      <c r="M88" s="13">
        <f>Sheet2!B88</f>
        <v>3972294</v>
      </c>
      <c r="N88" s="14">
        <v>87</v>
      </c>
      <c r="O88" s="14">
        <v>87</v>
      </c>
      <c r="P88" s="15">
        <f>Sheet2!B88</f>
        <v>3972294</v>
      </c>
    </row>
    <row r="89" spans="13:16">
      <c r="M89" s="13">
        <f>Sheet2!B89</f>
        <v>4385776</v>
      </c>
      <c r="N89" s="16">
        <v>88</v>
      </c>
      <c r="O89" s="16">
        <v>88</v>
      </c>
      <c r="P89" s="15">
        <f>Sheet2!B89</f>
        <v>4385776</v>
      </c>
    </row>
    <row r="90" spans="13:16">
      <c r="M90" s="13">
        <f>Sheet2!B90</f>
        <v>4842295</v>
      </c>
      <c r="N90" s="14">
        <v>89</v>
      </c>
      <c r="O90" s="14">
        <v>89</v>
      </c>
      <c r="P90" s="15">
        <f>Sheet2!B90</f>
        <v>4842295</v>
      </c>
    </row>
    <row r="91" spans="13:16">
      <c r="M91" s="13">
        <f>Sheet2!B91</f>
        <v>5346332</v>
      </c>
      <c r="N91" s="16">
        <v>90</v>
      </c>
      <c r="O91" s="16">
        <v>90</v>
      </c>
      <c r="P91" s="15">
        <f>Sheet2!B91</f>
        <v>5346332</v>
      </c>
    </row>
    <row r="92" spans="13:16">
      <c r="M92" s="13">
        <f>Sheet2!B92</f>
        <v>5902831</v>
      </c>
      <c r="N92" s="14">
        <v>91</v>
      </c>
      <c r="O92" s="14">
        <v>91</v>
      </c>
      <c r="P92" s="15">
        <f>Sheet2!B92</f>
        <v>5902831</v>
      </c>
    </row>
    <row r="93" spans="13:16">
      <c r="M93" s="13">
        <f>Sheet2!B93</f>
        <v>6517253</v>
      </c>
      <c r="N93" s="16">
        <v>92</v>
      </c>
      <c r="O93" s="16">
        <v>92</v>
      </c>
      <c r="P93" s="15">
        <f>Sheet2!B93</f>
        <v>6517253</v>
      </c>
    </row>
    <row r="94" spans="13:16">
      <c r="M94" s="13">
        <f>Sheet2!B94</f>
        <v>7195629</v>
      </c>
      <c r="N94" s="14">
        <v>93</v>
      </c>
      <c r="O94" s="14">
        <v>93</v>
      </c>
      <c r="P94" s="15">
        <f>Sheet2!B94</f>
        <v>7195629</v>
      </c>
    </row>
    <row r="95" spans="13:16">
      <c r="M95" s="13">
        <f>Sheet2!B95</f>
        <v>7944614</v>
      </c>
      <c r="N95" s="16">
        <v>94</v>
      </c>
      <c r="O95" s="16">
        <v>94</v>
      </c>
      <c r="P95" s="15">
        <f>Sheet2!B95</f>
        <v>7944614</v>
      </c>
    </row>
    <row r="96" spans="13:16">
      <c r="M96" s="13">
        <f>Sheet2!B96</f>
        <v>8771558</v>
      </c>
      <c r="N96" s="14">
        <v>95</v>
      </c>
      <c r="O96" s="14">
        <v>95</v>
      </c>
      <c r="P96" s="15">
        <f>Sheet2!B96</f>
        <v>8771558</v>
      </c>
    </row>
    <row r="97" spans="13:16">
      <c r="M97" s="13">
        <f>Sheet2!B97</f>
        <v>9684577</v>
      </c>
      <c r="N97" s="16">
        <v>96</v>
      </c>
      <c r="O97" s="16">
        <v>96</v>
      </c>
      <c r="P97" s="15">
        <f>Sheet2!B97</f>
        <v>9684577</v>
      </c>
    </row>
    <row r="98" spans="13:16">
      <c r="M98" s="13">
        <f>Sheet2!B98</f>
        <v>10692629</v>
      </c>
      <c r="N98" s="14">
        <v>97</v>
      </c>
      <c r="O98" s="14">
        <v>97</v>
      </c>
      <c r="P98" s="15">
        <f>Sheet2!B98</f>
        <v>10692629</v>
      </c>
    </row>
    <row r="99" spans="13:16">
      <c r="M99" s="13">
        <f>Sheet2!B99</f>
        <v>11805606</v>
      </c>
      <c r="N99" s="16">
        <v>98</v>
      </c>
      <c r="O99" s="16">
        <v>98</v>
      </c>
      <c r="P99" s="15">
        <f>Sheet2!B99</f>
        <v>11805606</v>
      </c>
    </row>
    <row r="100" spans="13:16">
      <c r="M100" s="13">
        <f>Sheet2!B100</f>
        <v>13034431</v>
      </c>
      <c r="N100" s="17">
        <v>99</v>
      </c>
      <c r="O100" s="17">
        <v>99</v>
      </c>
      <c r="P100" s="15">
        <f>Sheet2!B100</f>
        <v>13034431</v>
      </c>
    </row>
  </sheetData>
  <sheetProtection password="DCD8" sheet="1" objects="1" scenarios="1" selectLockedCells="1"/>
  <sortState ref="A2:A37">
    <sortCondition ref="A2"/>
  </sortState>
  <conditionalFormatting sqref="A2">
    <cfRule type="expression" dxfId="278" priority="279">
      <formula>IF(OR($I$7&lt;30, $I$16&lt;40, $I$22&lt;50, $B$19&lt;&gt;"Y", $B$17&lt;&gt;"Y"), TRUE, FALSE)</formula>
    </cfRule>
    <cfRule type="expression" dxfId="277" priority="284">
      <formula>IF(AND($I$7&gt;29, $I$16&gt;39, $I$22&gt;49, $B$19="Y", $B$17="Y"), TRUE, FALSE)</formula>
    </cfRule>
  </conditionalFormatting>
  <conditionalFormatting sqref="A3">
    <cfRule type="expression" dxfId="276" priority="276">
      <formula>IF(OR($I$11&lt;5, $I$5&lt;30, $I$19&lt;30), TRUE, FALSE)</formula>
    </cfRule>
    <cfRule type="expression" dxfId="275" priority="283">
      <formula>IF(AND($I$11&gt;4, $I$5&gt;29, $I$19&gt;29), TRUE, FALSE)</formula>
    </cfRule>
  </conditionalFormatting>
  <conditionalFormatting sqref="C2">
    <cfRule type="expression" dxfId="274" priority="209">
      <formula>IF($D$2&lt;&gt;"Y", TRUE, FALSE)</formula>
    </cfRule>
  </conditionalFormatting>
  <conditionalFormatting sqref="A4">
    <cfRule type="expression" dxfId="273" priority="210">
      <formula>IF($B4="Y", TRUE, FALSE)</formula>
    </cfRule>
    <cfRule type="expression" dxfId="272" priority="274">
      <formula>IF($B$37&lt;&gt;"Y", TRUE, FALSE)</formula>
    </cfRule>
    <cfRule type="expression" dxfId="271" priority="282">
      <formula>IF($B$37="Y", TRUE, FALSE)</formula>
    </cfRule>
  </conditionalFormatting>
  <conditionalFormatting sqref="A5">
    <cfRule type="expression" dxfId="270" priority="147">
      <formula>IF($B$5="Y", TRUE, FALSE)</formula>
    </cfRule>
    <cfRule type="expression" dxfId="269" priority="271">
      <formula>IF($I$18&lt;13, TRUE, FALSE)</formula>
    </cfRule>
    <cfRule type="expression" dxfId="268" priority="272">
      <formula>IF($I$18&gt;12, TRUE, FALSE)</formula>
    </cfRule>
  </conditionalFormatting>
  <conditionalFormatting sqref="A6">
    <cfRule type="expression" dxfId="267" priority="270">
      <formula>IF($B$6&lt;&gt;"Y", TRUE, FALSE)</formula>
    </cfRule>
  </conditionalFormatting>
  <conditionalFormatting sqref="A7">
    <cfRule type="expression" dxfId="266" priority="268">
      <formula>IF(OR($I$25&lt;25, $I$6&lt;20, $D$24&lt;&gt;"Y", $D$2&lt;&gt;"Y"), TRUE, FALSE)</formula>
    </cfRule>
    <cfRule type="expression" dxfId="265" priority="269">
      <formula>IF(AND($I$25&gt;24, $I$6&gt;19, $D$24="Y", $D$2="Y"), TRUE, FALSE)</formula>
    </cfRule>
  </conditionalFormatting>
  <conditionalFormatting sqref="A8">
    <cfRule type="expression" dxfId="264" priority="267">
      <formula>IF($B$8&lt;&gt;"Y", TRUE, FALSE)</formula>
    </cfRule>
  </conditionalFormatting>
  <conditionalFormatting sqref="A9">
    <cfRule type="expression" dxfId="263" priority="264">
      <formula>IF(OR($I$2&lt;51, $I$13&lt;51, $I$22&lt;54, $I$16&lt;59, $D$9&lt;&gt;"Y", $D$21&lt;&gt;"Y", $B$10&lt;&gt;"Y", $D$11&lt;&gt;"Y", $D$15&lt;&gt;"Y", $B$22&lt;&gt;"Y", $D$34&lt;&gt;"Y"), TRUE, FALSE)</formula>
    </cfRule>
    <cfRule type="expression" dxfId="262" priority="265">
      <formula>IF(AND($I$2&gt;50, $I$13&gt;50, $I$22&gt;53, $I$16&gt;58, $D$9="Y", $D$21="Y", $B$10="Y", $D$11="Y", $D$15="Y", $B$22="Y", $D$34="Y"), TRUE, FALSE)</formula>
    </cfRule>
  </conditionalFormatting>
  <conditionalFormatting sqref="A10">
    <cfRule type="expression" dxfId="261" priority="263">
      <formula>IF($B$10&lt;&gt;"Y", TRUE, FALSE)</formula>
    </cfRule>
  </conditionalFormatting>
  <conditionalFormatting sqref="A11">
    <cfRule type="expression" dxfId="260" priority="261">
      <formula>IF(OR($I$21&lt;10, $I$9&lt;50, $I$15&lt;50, $I$25&lt;53, $D$14&lt;&gt;"Y", $D$27&lt;&gt;"Y", $D$11&lt;&gt;"Y", $D$2&lt;&gt;"Y", $D$33&lt;&gt;"Y", $D$30&lt;&gt;"Y"), TRUE, FALSE)</formula>
    </cfRule>
    <cfRule type="expression" dxfId="259" priority="262">
      <formula>IF(AND($I$21&gt;9, $I$9&gt;49, $I$15&gt;49, $I$25&gt;52, $D$14="Y", $D$27="Y", $D$11="Y", $D$2="Y", $D$33="Y", $D$30="Y"), TRUE, FALSE)</formula>
    </cfRule>
  </conditionalFormatting>
  <conditionalFormatting sqref="A12">
    <cfRule type="expression" dxfId="258" priority="259">
      <formula>IF(OR($I$22&lt;65, $I$11&lt;50, $I$20&lt;50, $D$32&lt;&gt;"Y", $D$30&lt;&gt;"Y", $B$13&lt;&gt;"Y", $B$32&lt;&gt;"Y"), TRUE, FALSE)</formula>
    </cfRule>
    <cfRule type="expression" dxfId="257" priority="260">
      <formula>IF(AND($I$22&gt;64, $I$11&gt;49, $I$20&gt;49, $D$32="Y", $D$30="Y", $B$13="Y", $B$32="Y"), TRUE, FALSE)</formula>
    </cfRule>
  </conditionalFormatting>
  <conditionalFormatting sqref="A13">
    <cfRule type="expression" dxfId="256" priority="258">
      <formula>IF($B$13&lt;&gt;"Y", TRUE, FALSE)</formula>
    </cfRule>
  </conditionalFormatting>
  <conditionalFormatting sqref="A14">
    <cfRule type="expression" dxfId="255" priority="255">
      <formula>IF($I$18&lt;33, TRUE, FALSE)</formula>
    </cfRule>
    <cfRule type="expression" dxfId="254" priority="256">
      <formula>IF($I$18&gt;32, TRUE, FALSE)</formula>
    </cfRule>
  </conditionalFormatting>
  <conditionalFormatting sqref="A15">
    <cfRule type="expression" dxfId="253" priority="253">
      <formula>IF(OR($B$29&lt;&gt;"Y", $B$18&lt;&gt;"Y"), TRUE, FALSE)</formula>
    </cfRule>
    <cfRule type="expression" dxfId="252" priority="254">
      <formula>IF(AND($B$29="Y", $B$18="Y"), TRUE, FALSE)</formula>
    </cfRule>
  </conditionalFormatting>
  <conditionalFormatting sqref="A16">
    <cfRule type="expression" dxfId="251" priority="252">
      <formula>IF($B$16&lt;&gt;"Y", TRUE, FALSE)</formula>
    </cfRule>
  </conditionalFormatting>
  <conditionalFormatting sqref="A17">
    <cfRule type="expression" dxfId="250" priority="251">
      <formula>IF($B$17&lt;&gt;"Y", TRUE, FALSE)</formula>
    </cfRule>
  </conditionalFormatting>
  <conditionalFormatting sqref="A18">
    <cfRule type="expression" dxfId="249" priority="248">
      <formula>IF(OR($I$12&lt;31, $I$2&lt;47, $B$16&lt;&gt;"Y", $D$30&lt;&gt;"Y"), TRUE, FALSE)</formula>
    </cfRule>
    <cfRule type="expression" dxfId="248" priority="250">
      <formula>IF(AND($I$12&gt;30, $I$2&gt;46, $B$16="Y", $D$30="Y"), TRUE, FALSE)</formula>
    </cfRule>
  </conditionalFormatting>
  <conditionalFormatting sqref="A19">
    <cfRule type="expression" dxfId="247" priority="246">
      <formula>IF($I$10&lt;10, TRUE, FALSE)</formula>
    </cfRule>
    <cfRule type="expression" dxfId="246" priority="247">
      <formula>IF($I$10&gt;9, TRUE, FALSE)</formula>
    </cfRule>
  </conditionalFormatting>
  <conditionalFormatting sqref="A20">
    <cfRule type="expression" dxfId="245" priority="244">
      <formula>IF(OR($I$8&lt;17, $I$5&lt;22, $D$18&lt;&gt;"Y", $B$19&lt;&gt;"Y"), TRUE, FALSE)</formula>
    </cfRule>
    <cfRule type="expression" dxfId="244" priority="245">
      <formula>IF(AND($I$8&gt;16, $I$5&gt;21, $D$18="Y", $B$19="Y"), TRUE, FALSE)</formula>
    </cfRule>
  </conditionalFormatting>
  <conditionalFormatting sqref="A21">
    <cfRule type="expression" dxfId="243" priority="242">
      <formula>IF(OR($I$13&lt;61, $I$9&lt;61, $I$23&lt;69, $B$2&lt;&gt;"Y", $B$20&lt;&gt;"Y"), TRUE, FALSE)</formula>
    </cfRule>
    <cfRule type="expression" dxfId="242" priority="243">
      <formula>IF(AND($I$13&gt;60, $I$9&gt;60, $I$23&gt;68, $B$2="Y", $B$20="Y"), TRUE, FALSE)</formula>
    </cfRule>
  </conditionalFormatting>
  <conditionalFormatting sqref="A22">
    <cfRule type="expression" dxfId="241" priority="240">
      <formula>IF(OR($I$8&lt;25, $B$7&lt;&gt;"Y"), TRUE, FALSE)</formula>
    </cfRule>
    <cfRule type="expression" dxfId="240" priority="241">
      <formula>IF(AND($I$8&gt;24, $B$7="Y"), TRUE, FALSE)</formula>
    </cfRule>
  </conditionalFormatting>
  <conditionalFormatting sqref="A23">
    <cfRule type="expression" dxfId="239" priority="238">
      <formula>IF($I$10&lt;5, TRUE, FALSE)</formula>
    </cfRule>
    <cfRule type="expression" dxfId="238" priority="239">
      <formula>IF($I$10&gt;4, TRUE, FALSE)</formula>
    </cfRule>
  </conditionalFormatting>
  <conditionalFormatting sqref="A24">
    <cfRule type="expression" dxfId="237" priority="236">
      <formula>IF($B$24&lt;&gt;"Y", TRUE, FALSE)</formula>
    </cfRule>
  </conditionalFormatting>
  <conditionalFormatting sqref="A33">
    <cfRule type="expression" dxfId="236" priority="232">
      <formula>IF($I$3&lt;20, TRUE, FALSE)</formula>
    </cfRule>
    <cfRule type="expression" dxfId="235" priority="233">
      <formula>IF($I$3&gt;19, TRUE, FALSE)</formula>
    </cfRule>
  </conditionalFormatting>
  <conditionalFormatting sqref="A34">
    <cfRule type="expression" dxfId="234" priority="230">
      <formula>IF(OR($I$25&lt;25, $I$4&lt;35, $I$5&lt;35, $I$6&lt;45, $I$15&lt;35, $I$17&lt;45, $D$3&lt;&gt;"Y", $D$19&lt;&gt;"Y", $B$27&lt;&gt;"Y", $B$22&lt;&gt;"Y"), TRUE, FALSE)</formula>
    </cfRule>
    <cfRule type="expression" dxfId="233" priority="231">
      <formula>IF(AND($I$25&gt;24, $I$4&gt;34, $I$5&gt;34, $I$6&gt;44, $I$15&gt;34, $I$17&gt;44, $D$3="Y", $D$19="Y", $B$27="Y", $B$22="Y"), TRUE, FALSE)</formula>
    </cfRule>
  </conditionalFormatting>
  <conditionalFormatting sqref="A35">
    <cfRule type="expression" dxfId="232" priority="228">
      <formula>IF(OR($D$20&lt;&gt;"Y", $D$28&lt;&gt;"Y"), TRUE, FALSE)</formula>
    </cfRule>
    <cfRule type="expression" dxfId="231" priority="229">
      <formula>IF(AND($D$20="Y", $D$28="Y"), TRUE, FALSE)</formula>
    </cfRule>
  </conditionalFormatting>
  <conditionalFormatting sqref="A36">
    <cfRule type="expression" dxfId="230" priority="227">
      <formula>IF($B$36&lt;&gt;"Y", TRUE, FALSE)</formula>
    </cfRule>
  </conditionalFormatting>
  <conditionalFormatting sqref="A37">
    <cfRule type="expression" dxfId="229" priority="226">
      <formula>IF($B$37&lt;&gt;"Y", TRUE, FALSE)</formula>
    </cfRule>
  </conditionalFormatting>
  <conditionalFormatting sqref="A25">
    <cfRule type="expression" dxfId="228" priority="225">
      <formula>IF(OR($I$12&lt;25, $I$16&lt;50, $I$10&lt;53, $I$5&lt;53, $I$18&lt;56, $D$9&lt;&gt;"Y", $B$33&lt;&gt;"Y", $B$14&lt;&gt;"Y", $B$30&lt;&gt;"Y"), TRUE, FALSE)</formula>
    </cfRule>
    <cfRule type="expression" dxfId="227" priority="235">
      <formula>IF(AND($I$12&gt;24, $I$16&gt;49, $I$10&gt;52, $I$5&gt;52, $I$18&gt;55, $D$9="Y", $B$33="Y", $B$14="Y", $B$30="Y"), TRUE, FALSE)</formula>
    </cfRule>
  </conditionalFormatting>
  <conditionalFormatting sqref="A26">
    <cfRule type="expression" dxfId="226" priority="223">
      <formula>IF(OR($I$2&lt;35, $I$15&lt;13, $D$12&lt;&gt;"Y"), TRUE, FALSE)</formula>
    </cfRule>
    <cfRule type="expression" dxfId="225" priority="224">
      <formula>IF(AND($I$2&gt;34, $I$15&gt;12, $D$12="Y"), TRUE, FALSE)</formula>
    </cfRule>
  </conditionalFormatting>
  <conditionalFormatting sqref="A27">
    <cfRule type="expression" dxfId="224" priority="221">
      <formula>IF(OR($B$23&lt;&gt;"Y", $D$24&lt;&gt;"Y"), TRUE, FALSE)</formula>
    </cfRule>
    <cfRule type="expression" dxfId="223" priority="222">
      <formula>IF(AND($B$23="Y", $D$24="Y"), TRUE, FALSE)</formula>
    </cfRule>
  </conditionalFormatting>
  <conditionalFormatting sqref="A28">
    <cfRule type="expression" dxfId="222" priority="219">
      <formula>IF(OR($I$12&lt;3, $B$16&lt;&gt;"Y"), TRUE, FALSE)</formula>
    </cfRule>
    <cfRule type="expression" dxfId="221" priority="220">
      <formula>IF(AND($I$12&gt;2, $B$16="Y"), TRUE, FALSE)</formula>
    </cfRule>
  </conditionalFormatting>
  <conditionalFormatting sqref="A29">
    <cfRule type="expression" dxfId="220" priority="217">
      <formula>IF(OR($I$17&lt;42, $I$12&lt;45, $I$2&lt;50, $I$6&lt;50, $I$22&lt;50, $I$23&lt;50, $I$25&lt;50, $I$26&lt;50, $I$16&lt;52, $I$15&lt;56, $I$18&lt;108, $B$25&lt;&gt;"Y", $D$15&lt;&gt;"Y", $D$31&lt;&gt;"Y", $D$33&lt;&gt;"Y", $D$10&lt;&gt;"Y"), TRUE, FALSE)</formula>
    </cfRule>
    <cfRule type="expression" dxfId="219" priority="218">
      <formula>IF(AND($I$17&gt;41, $I$12&gt;44, $I$2&gt;49, $I$6&gt;49, $I$22&gt;49, $I$23&gt;49, $I$25&gt;49, $I$26&gt;49, $I$16&gt;51, $I$15&gt;55, $I$18&gt;107, $B$25="Y", $D$15="Y", $D$31="Y", $D$33="Y", $D$10="Y"), TRUE, FALSE)</formula>
    </cfRule>
  </conditionalFormatting>
  <conditionalFormatting sqref="A30">
    <cfRule type="expression" dxfId="218" priority="215">
      <formula>IF(OR($I$6&lt;31, $I$26&lt;36), TRUE, FALSE)</formula>
    </cfRule>
    <cfRule type="expression" dxfId="217" priority="216">
      <formula>IF(AND($I$6&gt;30, $I$26&gt;35), TRUE, FALSE)</formula>
    </cfRule>
  </conditionalFormatting>
  <conditionalFormatting sqref="A31">
    <cfRule type="expression" dxfId="216" priority="213">
      <formula>IF(OR($I$12&lt;5, $I$7&lt;40, $I$9&lt;49, $I$26&lt;55, $I$16&lt;60, $I$6&lt;61, $I$15&lt;65, $D$17&lt;&gt;"Y", $B$30&lt;&gt;"Y", $D$10&lt;&gt;"Y", $D$6&lt;&gt;"Y"), TRUE, FALSE)</formula>
    </cfRule>
    <cfRule type="expression" dxfId="215" priority="214">
      <formula>IF(AND($I$12&gt;4, $I$7&gt;39, $I$9&gt;48, $I$26&gt;54, $I$16&gt;59, $I$6&gt;60, $I$15&gt;64, $D$17="Y", $B$30="Y", $D$10="Y", $D$6="Y"), TRUE, FALSE)</formula>
    </cfRule>
  </conditionalFormatting>
  <conditionalFormatting sqref="A32">
    <cfRule type="expression" dxfId="214" priority="211">
      <formula>IF($D$6&lt;&gt;"Y", TRUE, FALSE)</formula>
    </cfRule>
    <cfRule type="expression" dxfId="213" priority="212">
      <formula>IF($D$6="Y", TRUE, FALSE)</formula>
    </cfRule>
  </conditionalFormatting>
  <conditionalFormatting sqref="C3">
    <cfRule type="expression" dxfId="212" priority="208">
      <formula>IF($D$3&lt;&gt;"Y", TRUE, FALSE)</formula>
    </cfRule>
  </conditionalFormatting>
  <conditionalFormatting sqref="C4">
    <cfRule type="expression" dxfId="211" priority="206">
      <formula>IF(OR($I$5&lt;70, $I$9&lt;20, $I$2&lt;48, $I$18&lt;176, $B$6&lt;&gt;"Y", $B$19&lt;&gt;"Y", $B$24&lt;&gt;"Y", $B$3&lt;&gt;"Y", $B$4&lt;&gt;"Y", $B$10&lt;&gt;"Y", $B$36&lt;&gt;"Y", $D$23&lt;&gt;"Y", $D$2&lt;&gt;"Y", $D$24&lt;&gt;"Y", $D$35&lt;&gt;"Y", $B$23&lt;&gt;"Y", $D$8&lt;&gt;"Y", $B$30&lt;&gt;"Y", $B$35&lt;&gt;"Y", $B$11&lt;&gt;"Y", $B$31&lt;&gt;"Y", $B$26&lt;&gt;"Y"), TRUE, FALSE)</formula>
    </cfRule>
    <cfRule type="expression" dxfId="210" priority="207">
      <formula>IF(AND($I$5&gt;69, $I$9&gt;19, $I$2&gt;47, $I$18&gt;175, $B$6="Y", $B$19="Y", $B$24="Y", $B$3="Y", $B$4="Y", $B$10="Y", $B$36="Y", $D$23="Y", $D$2="Y", $D$24="Y", $D$35="Y", $B$23="Y", $D$8="Y", $B$30="Y", $B$35="Y", $B$11="Y", $B$31="Y", $B$26="Y"), TRUE, FALSE)</formula>
    </cfRule>
  </conditionalFormatting>
  <conditionalFormatting sqref="C5">
    <cfRule type="expression" dxfId="209" priority="204">
      <formula>IF(OR($B$5&lt;&gt;"Y", $B$16&lt;&gt;"Y"), TRUE, FALSE)</formula>
    </cfRule>
    <cfRule type="expression" dxfId="208" priority="205">
      <formula>IF(AND($B$5="Y", $B$16="Y"), TRUE, FALSE)</formula>
    </cfRule>
  </conditionalFormatting>
  <conditionalFormatting sqref="C6">
    <cfRule type="expression" dxfId="207" priority="203">
      <formula>IF($D$6&lt;&gt;"Y", TRUE, FALSE)</formula>
    </cfRule>
  </conditionalFormatting>
  <conditionalFormatting sqref="C7">
    <cfRule type="expression" dxfId="206" priority="201">
      <formula>IF(OR($I$12&lt;15, $I$6&lt;20, $D$2&lt;&gt;"Y"), TRUE, FALSE)</formula>
    </cfRule>
    <cfRule type="expression" dxfId="205" priority="202">
      <formula>IF(AND($I$12&gt;14, $I$6&gt;19, $D$2="Y"), TRUE, FALSE)</formula>
    </cfRule>
  </conditionalFormatting>
  <conditionalFormatting sqref="C8">
    <cfRule type="expression" dxfId="204" priority="199">
      <formula>IF(OR($I$6&lt;30, $B$10&lt;&gt;"Y", $D$19&lt;&gt;"Y"), TRUE, FALSE)</formula>
    </cfRule>
    <cfRule type="expression" dxfId="203" priority="200">
      <formula>IF(AND($I$6&gt;29, $B$10="Y", $D$19="Y"), TRUE, FALSE)</formula>
    </cfRule>
  </conditionalFormatting>
  <conditionalFormatting sqref="C9">
    <cfRule type="expression" dxfId="202" priority="198">
      <formula>IF($D$9&lt;&gt;"Y", TRUE, FALSE)</formula>
    </cfRule>
  </conditionalFormatting>
  <conditionalFormatting sqref="C12">
    <cfRule type="expression" dxfId="201" priority="197">
      <formula>IF($D$12&lt;&gt;"Y", TRUE, FALSE)</formula>
    </cfRule>
  </conditionalFormatting>
  <conditionalFormatting sqref="C10">
    <cfRule type="expression" dxfId="200" priority="195">
      <formula>IF(OR($I$6&lt;20, $I$2&lt;32, $B$28&lt;&gt;"Y"), TRUE, FALSE)</formula>
    </cfRule>
    <cfRule type="expression" dxfId="199" priority="196">
      <formula>IF(AND($I$6&gt;19, $I$2&gt;31, $B$28="Y"), TRUE, FALSE)</formula>
    </cfRule>
  </conditionalFormatting>
  <conditionalFormatting sqref="C11">
    <cfRule type="expression" dxfId="198" priority="193">
      <formula>IF(OR($I$19&lt;40, $I$25&lt;42), TRUE, FALSE)</formula>
    </cfRule>
    <cfRule type="expression" dxfId="197" priority="194">
      <formula>IF(AND($I$19&gt;39, $I$25&gt;41), TRUE, FALSE)</formula>
    </cfRule>
  </conditionalFormatting>
  <conditionalFormatting sqref="C13">
    <cfRule type="expression" dxfId="196" priority="191">
      <formula>IF(OR($I$21&lt;37, $I$24&lt;41, $I$2&lt;61, $I$19&lt;64, $I$15&lt;64, $I$23&lt;64, $I$25&lt;66, $B$9&lt;&gt;"Y", $D$7&lt;&gt;"Y", $D$29&lt;&gt;"Y", $D$25&lt;&gt;"Y", $B$34&lt;&gt;"Y"), TRUE, FALSE)</formula>
    </cfRule>
    <cfRule type="expression" dxfId="195" priority="192">
      <formula>IF(AND($I$21&gt;36, $I$24&gt;40, $I$2&gt;60, $I$19&gt;63, $I$15&gt;63, $I$23&gt;63, $I$25&gt;65, $B$9="Y", $D$7="Y", $D$29="Y", $D$25="Y", $B$34="Y"), TRUE, FALSE)</formula>
    </cfRule>
  </conditionalFormatting>
  <conditionalFormatting sqref="C14">
    <cfRule type="expression" dxfId="194" priority="189">
      <formula>IF(OR($I$25&lt;25, $I$2&lt;10, $I$12&lt;10), TRUE, FALSE)</formula>
    </cfRule>
    <cfRule type="expression" dxfId="193" priority="190">
      <formula>IF(AND($I$25&gt;24, $I$2&gt;9, $I$12&gt;9), TRUE, FALSE)</formula>
    </cfRule>
  </conditionalFormatting>
  <conditionalFormatting sqref="C15">
    <cfRule type="expression" dxfId="192" priority="187">
      <formula>IF(OR($I$6&lt;40, $I$16&lt;40, $I$22&lt;40, $I$15&lt;59), TRUE, FALSE)</formula>
    </cfRule>
    <cfRule type="expression" dxfId="191" priority="188">
      <formula>IF(AND($I$6&gt;39, $I$16&gt;39, $I$22&gt;39, $I$15&gt;58), TRUE, FALSE)</formula>
    </cfRule>
  </conditionalFormatting>
  <conditionalFormatting sqref="C16">
    <cfRule type="expression" dxfId="190" priority="185">
      <formula>IF(OR($I$4&lt;20, $I$2&lt;40, $I$6&lt;46, $I$26&lt;56, $D$17&lt;&gt;"Y"), TRUE, FALSE)</formula>
    </cfRule>
    <cfRule type="expression" dxfId="189" priority="186">
      <formula>IF(AND($I$4&gt;19, $I$2&gt;39, $I$6&gt;45, $I$26&gt;55, $D$17="Y"), TRUE, FALSE)</formula>
    </cfRule>
  </conditionalFormatting>
  <conditionalFormatting sqref="C17">
    <cfRule type="expression" dxfId="188" priority="183">
      <formula>IF(OR($I$11&lt;25, $I$6&lt;40, $I$26&lt;40), TRUE, FALSE)</formula>
    </cfRule>
    <cfRule type="expression" dxfId="187" priority="184">
      <formula>IF(AND($I$11&gt;24, $I$6&gt;39, $I$26&gt;39), TRUE, FALSE)</formula>
    </cfRule>
  </conditionalFormatting>
  <conditionalFormatting sqref="C18">
    <cfRule type="expression" dxfId="186" priority="181">
      <formula>IF(OR($I$6&lt;12, $I$25&lt;14, $I$9&lt;16, $I$15&lt;33, $I$16&lt;20, $I$22&lt;20), TRUE, FALSE)</formula>
    </cfRule>
    <cfRule type="expression" dxfId="185" priority="182">
      <formula>IF(AND($I$6&gt;11, $I$25&gt;13, $I$9&gt;15, $I$15&gt;32, $I$16&gt;19, $I$22&gt;19), TRUE, FALSE)</formula>
    </cfRule>
  </conditionalFormatting>
  <conditionalFormatting sqref="C19">
    <cfRule type="expression" dxfId="184" priority="179">
      <formula>IF(OR($I$6&lt;20, $I$25&lt;25), TRUE, FALSE)</formula>
    </cfRule>
    <cfRule type="expression" dxfId="183" priority="180">
      <formula>IF(AND($I$6&gt;19, $I$25&gt;24), TRUE, FALSE)</formula>
    </cfRule>
  </conditionalFormatting>
  <conditionalFormatting sqref="C20">
    <cfRule type="expression" dxfId="182" priority="177">
      <formula>IF($I$2&lt;25, TRUE, FALSE)</formula>
    </cfRule>
    <cfRule type="expression" dxfId="181" priority="178">
      <formula>IF($I$2&gt;24, TRUE, FALSE)</formula>
    </cfRule>
  </conditionalFormatting>
  <conditionalFormatting sqref="C21">
    <cfRule type="expression" dxfId="180" priority="175">
      <formula>IF($I$16&lt;10, TRUE, FALSE)</formula>
    </cfRule>
    <cfRule type="expression" dxfId="179" priority="176">
      <formula>IF($I$16&gt;9, TRUE, FALSE)</formula>
    </cfRule>
  </conditionalFormatting>
  <conditionalFormatting sqref="C22">
    <cfRule type="expression" dxfId="178" priority="172">
      <formula>IF(OR($I$2&lt;13, $I$25&lt;13, $I$16&lt;13), TRUE, FALSE)</formula>
    </cfRule>
    <cfRule type="expression" dxfId="177" priority="174">
      <formula>IF(AND($I$2&gt;12, $I$25&gt;12, $I$16&gt;16), TRUE, FALSE)</formula>
    </cfRule>
  </conditionalFormatting>
  <conditionalFormatting sqref="C23">
    <cfRule type="expression" dxfId="176" priority="170">
      <formula>IF(OR($I$6&lt;18, $D$24&lt;&gt;"Y", $D$2&lt;&gt;"Y"), TRUE, FALSE)</formula>
    </cfRule>
    <cfRule type="expression" dxfId="175" priority="171">
      <formula>IF(AND($I$6&gt;17, $D$24="Y", $D$2="Y"), TRUE, FALSE)</formula>
    </cfRule>
  </conditionalFormatting>
  <conditionalFormatting sqref="C24">
    <cfRule type="expression" dxfId="174" priority="169">
      <formula>IF($D$24&lt;&gt;"Y", TRUE, FALSE)</formula>
    </cfRule>
  </conditionalFormatting>
  <conditionalFormatting sqref="C25">
    <cfRule type="expression" dxfId="173" priority="167">
      <formula>IF(OR($I$9&lt;6, $I$16&lt;8, $I$15&lt;10, $I$26&lt;10, $I$6&lt;20), TRUE, FALSE)</formula>
    </cfRule>
    <cfRule type="expression" dxfId="172" priority="168">
      <formula>IF(AND($I$9&gt;5, $I$16&gt;7, $I$15&gt;9, $I$26&gt;9, $I$6&gt;19), TRUE, FALSE)</formula>
    </cfRule>
  </conditionalFormatting>
  <conditionalFormatting sqref="C26">
    <cfRule type="expression" dxfId="171" priority="165">
      <formula>IF(OR($I$17&lt;50, $I$14&lt;125, $D$13&lt;&gt;"Y", $B$11&lt;&gt;"Y", $B$12&lt;&gt;"Y"), TRUE, FALSE)</formula>
    </cfRule>
    <cfRule type="expression" dxfId="170" priority="166">
      <formula>IF(AND($I$17&gt;49, $I$14&gt;124, $D$13="Y", $B$11="Y", $B$12="Y"), TRUE, FALSE)</formula>
    </cfRule>
  </conditionalFormatting>
  <conditionalFormatting sqref="C27">
    <cfRule type="expression" dxfId="169" priority="163">
      <formula>IF(OR($I$11&lt;10, $I$22&lt;20), TRUE, FALSE)</formula>
    </cfRule>
    <cfRule type="expression" dxfId="168" priority="164">
      <formula>IF(AND($I$11&gt;9, $I$22&gt;19), TRUE, FALSE)</formula>
    </cfRule>
  </conditionalFormatting>
  <conditionalFormatting sqref="C28">
    <cfRule type="expression" dxfId="167" priority="162">
      <formula>IF($D$28&lt;&gt;"Y", TRUE, FALSE)</formula>
    </cfRule>
  </conditionalFormatting>
  <conditionalFormatting sqref="C29">
    <cfRule type="expression" dxfId="166" priority="160">
      <formula>IF(OR($I$2&lt;28, $B$8&lt;&gt;"Y", $D$30&lt;&gt;"Y"), TRUE, FALSE)</formula>
    </cfRule>
    <cfRule type="expression" dxfId="165" priority="161">
      <formula>IF(AND($I$2&gt;27, $B$8="Y", $D$30="Y"), TRUE, FALSE)</formula>
    </cfRule>
  </conditionalFormatting>
  <conditionalFormatting sqref="C30">
    <cfRule type="expression" dxfId="164" priority="158">
      <formula>IF(OR($I$2&lt;15, $B$8&lt;&gt;"Y"), TRUE, FALSE)</formula>
    </cfRule>
    <cfRule type="expression" dxfId="163" priority="159">
      <formula>IF(AND($I$2&gt;14, $B$8="Y"), TRUE, FALSE)</formula>
    </cfRule>
  </conditionalFormatting>
  <conditionalFormatting sqref="C31">
    <cfRule type="expression" dxfId="162" priority="156">
      <formula>IF(OR($I$19&lt;25, $B$4&lt;&gt;"Y"), TRUE, FALSE)</formula>
    </cfRule>
    <cfRule type="expression" dxfId="161" priority="157">
      <formula>IF(AND($I$19&gt;24, $B$4="Y"), TRUE, FALSE)</formula>
    </cfRule>
  </conditionalFormatting>
  <conditionalFormatting sqref="C32">
    <cfRule type="expression" dxfId="160" priority="154">
      <formula>IF(OR($I$18&lt;33, $D$5&lt;&gt;"Y", $D$2&lt;&gt;"Y", $D$22&lt;&gt;"Y"), TRUE, FALSE)</formula>
    </cfRule>
    <cfRule type="expression" dxfId="159" priority="155">
      <formula>IF(AND($I$18&gt;32, $D$5="Y", $D$2="Y", $D$22="Y"), TRUE, FALSE)</formula>
    </cfRule>
  </conditionalFormatting>
  <conditionalFormatting sqref="C33">
    <cfRule type="expression" dxfId="158" priority="153">
      <formula>IF($D$33&lt;&gt;"Y", TRUE, FALSE)</formula>
    </cfRule>
  </conditionalFormatting>
  <conditionalFormatting sqref="C34">
    <cfRule type="expression" dxfId="157" priority="151">
      <formula>IF(OR($I$20&lt;35, $I$16&lt;42, $I$2&lt;21, $D$6&lt;&gt;"Y"), TRUE, FALSE)</formula>
    </cfRule>
    <cfRule type="expression" dxfId="156" priority="152">
      <formula>IF(AND($I$20&gt;34, $I$16&gt;41, $I$2&gt;20, $D$6="Y"), TRUE, FALSE)</formula>
    </cfRule>
  </conditionalFormatting>
  <conditionalFormatting sqref="C35">
    <cfRule type="expression" dxfId="155" priority="150">
      <formula>IF($D$35&lt;&gt;"Y", TRUE, FALSE)</formula>
    </cfRule>
  </conditionalFormatting>
  <conditionalFormatting sqref="C36">
    <cfRule type="expression" dxfId="154" priority="149">
      <formula>IF($D$36&lt;&gt;"Y", TRUE, FALSE)</formula>
    </cfRule>
  </conditionalFormatting>
  <conditionalFormatting sqref="A2">
    <cfRule type="expression" dxfId="153" priority="145">
      <formula>IF($B2="Y", TRUE, FALSE)</formula>
    </cfRule>
  </conditionalFormatting>
  <conditionalFormatting sqref="A3">
    <cfRule type="expression" dxfId="152" priority="144">
      <formula>IF($B3="Y", TRUE, FALSE)</formula>
    </cfRule>
  </conditionalFormatting>
  <conditionalFormatting sqref="A6">
    <cfRule type="expression" dxfId="151" priority="143">
      <formula>IF($B6="Y", TRUE, FALSE)</formula>
    </cfRule>
  </conditionalFormatting>
  <conditionalFormatting sqref="A7">
    <cfRule type="expression" dxfId="150" priority="142">
      <formula>IF($B7="Y", TRUE, FALSE)</formula>
    </cfRule>
  </conditionalFormatting>
  <conditionalFormatting sqref="A8">
    <cfRule type="expression" dxfId="149" priority="141">
      <formula>IF($B8="Y", TRUE, FALSE)</formula>
    </cfRule>
  </conditionalFormatting>
  <conditionalFormatting sqref="A9">
    <cfRule type="expression" dxfId="148" priority="140">
      <formula>IF($B9="Y", TRUE, FALSE)</formula>
    </cfRule>
  </conditionalFormatting>
  <conditionalFormatting sqref="A10">
    <cfRule type="expression" dxfId="147" priority="139">
      <formula>IF($B10="Y", TRUE, FALSE)</formula>
    </cfRule>
  </conditionalFormatting>
  <conditionalFormatting sqref="A11">
    <cfRule type="expression" dxfId="146" priority="138">
      <formula>IF($B11="Y", TRUE, FALSE)</formula>
    </cfRule>
  </conditionalFormatting>
  <conditionalFormatting sqref="A12">
    <cfRule type="expression" dxfId="145" priority="137">
      <formula>IF($B12="Y", TRUE, FALSE)</formula>
    </cfRule>
  </conditionalFormatting>
  <conditionalFormatting sqref="A13">
    <cfRule type="expression" dxfId="144" priority="136">
      <formula>IF($B13="Y", TRUE, FALSE)</formula>
    </cfRule>
  </conditionalFormatting>
  <conditionalFormatting sqref="A14">
    <cfRule type="expression" dxfId="143" priority="135">
      <formula>IF($B14="Y", TRUE, FALSE)</formula>
    </cfRule>
  </conditionalFormatting>
  <conditionalFormatting sqref="A15">
    <cfRule type="expression" dxfId="142" priority="134">
      <formula>IF($B15="Y", TRUE, FALSE)</formula>
    </cfRule>
  </conditionalFormatting>
  <conditionalFormatting sqref="A16">
    <cfRule type="expression" dxfId="141" priority="133">
      <formula>IF($B16="Y", TRUE, FALSE)</formula>
    </cfRule>
  </conditionalFormatting>
  <conditionalFormatting sqref="A17">
    <cfRule type="expression" dxfId="140" priority="132">
      <formula>IF($B17="Y", TRUE, FALSE)</formula>
    </cfRule>
  </conditionalFormatting>
  <conditionalFormatting sqref="A18">
    <cfRule type="expression" dxfId="139" priority="131">
      <formula>IF($B18="Y", TRUE, FALSE)</formula>
    </cfRule>
  </conditionalFormatting>
  <conditionalFormatting sqref="A19">
    <cfRule type="expression" dxfId="138" priority="130">
      <formula>IF($B19="Y", TRUE, FALSE)</formula>
    </cfRule>
  </conditionalFormatting>
  <conditionalFormatting sqref="A20">
    <cfRule type="expression" dxfId="137" priority="129">
      <formula>IF($B20="Y", TRUE, FALSE)</formula>
    </cfRule>
  </conditionalFormatting>
  <conditionalFormatting sqref="A21">
    <cfRule type="expression" dxfId="136" priority="128">
      <formula>IF($B21="Y", TRUE, FALSE)</formula>
    </cfRule>
  </conditionalFormatting>
  <conditionalFormatting sqref="A22">
    <cfRule type="expression" dxfId="135" priority="127">
      <formula>IF($B22="Y", TRUE, FALSE)</formula>
    </cfRule>
  </conditionalFormatting>
  <conditionalFormatting sqref="A23">
    <cfRule type="expression" dxfId="134" priority="126">
      <formula>IF($B23="Y", TRUE, FALSE)</formula>
    </cfRule>
  </conditionalFormatting>
  <conditionalFormatting sqref="A24">
    <cfRule type="expression" dxfId="133" priority="125">
      <formula>IF($B24="Y", TRUE, FALSE)</formula>
    </cfRule>
  </conditionalFormatting>
  <conditionalFormatting sqref="A25">
    <cfRule type="expression" dxfId="132" priority="124">
      <formula>IF($B25="Y", TRUE, FALSE)</formula>
    </cfRule>
  </conditionalFormatting>
  <conditionalFormatting sqref="A26">
    <cfRule type="expression" dxfId="131" priority="123">
      <formula>IF($B26="Y", TRUE, FALSE)</formula>
    </cfRule>
  </conditionalFormatting>
  <conditionalFormatting sqref="A27">
    <cfRule type="expression" dxfId="130" priority="122">
      <formula>IF($B27="Y", TRUE, FALSE)</formula>
    </cfRule>
  </conditionalFormatting>
  <conditionalFormatting sqref="A28">
    <cfRule type="expression" dxfId="129" priority="121">
      <formula>IF($B28="Y", TRUE, FALSE)</formula>
    </cfRule>
  </conditionalFormatting>
  <conditionalFormatting sqref="A29">
    <cfRule type="expression" dxfId="128" priority="120">
      <formula>IF($B29="Y", TRUE, FALSE)</formula>
    </cfRule>
  </conditionalFormatting>
  <conditionalFormatting sqref="A30">
    <cfRule type="expression" dxfId="127" priority="119">
      <formula>IF($B30="Y", TRUE, FALSE)</formula>
    </cfRule>
  </conditionalFormatting>
  <conditionalFormatting sqref="A31">
    <cfRule type="expression" dxfId="126" priority="118">
      <formula>IF($B31="Y", TRUE, FALSE)</formula>
    </cfRule>
  </conditionalFormatting>
  <conditionalFormatting sqref="A32">
    <cfRule type="expression" dxfId="125" priority="117">
      <formula>IF($B32="Y", TRUE, FALSE)</formula>
    </cfRule>
  </conditionalFormatting>
  <conditionalFormatting sqref="A33">
    <cfRule type="expression" dxfId="124" priority="116">
      <formula>IF($B33="Y", TRUE, FALSE)</formula>
    </cfRule>
  </conditionalFormatting>
  <conditionalFormatting sqref="A34">
    <cfRule type="expression" dxfId="123" priority="115">
      <formula>IF($B34="Y", TRUE, FALSE)</formula>
    </cfRule>
  </conditionalFormatting>
  <conditionalFormatting sqref="A35">
    <cfRule type="expression" dxfId="122" priority="114">
      <formula>IF($B35="Y", TRUE, FALSE)</formula>
    </cfRule>
  </conditionalFormatting>
  <conditionalFormatting sqref="A36">
    <cfRule type="expression" dxfId="121" priority="113">
      <formula>IF($B36="Y", TRUE, FALSE)</formula>
    </cfRule>
  </conditionalFormatting>
  <conditionalFormatting sqref="A37">
    <cfRule type="expression" dxfId="120" priority="112">
      <formula>IF($B37="Y", TRUE, FALSE)</formula>
    </cfRule>
  </conditionalFormatting>
  <conditionalFormatting sqref="C2">
    <cfRule type="expression" dxfId="119" priority="110">
      <formula>IF($D2="Y", TRUE, FALSE)</formula>
    </cfRule>
  </conditionalFormatting>
  <conditionalFormatting sqref="C3">
    <cfRule type="expression" dxfId="118" priority="109">
      <formula>IF($D3="Y", TRUE, FALSE)</formula>
    </cfRule>
  </conditionalFormatting>
  <conditionalFormatting sqref="C4">
    <cfRule type="expression" dxfId="117" priority="108">
      <formula>IF($D4="Y", TRUE, FALSE)</formula>
    </cfRule>
  </conditionalFormatting>
  <conditionalFormatting sqref="C5">
    <cfRule type="expression" dxfId="116" priority="107">
      <formula>IF($D5="Y", TRUE, FALSE)</formula>
    </cfRule>
  </conditionalFormatting>
  <conditionalFormatting sqref="C6">
    <cfRule type="expression" dxfId="115" priority="106">
      <formula>IF($D6="Y", TRUE, FALSE)</formula>
    </cfRule>
  </conditionalFormatting>
  <conditionalFormatting sqref="C7">
    <cfRule type="expression" dxfId="114" priority="105">
      <formula>IF($D7="Y", TRUE, FALSE)</formula>
    </cfRule>
  </conditionalFormatting>
  <conditionalFormatting sqref="C8">
    <cfRule type="expression" dxfId="113" priority="104">
      <formula>IF($D8="Y", TRUE, FALSE)</formula>
    </cfRule>
  </conditionalFormatting>
  <conditionalFormatting sqref="C9">
    <cfRule type="expression" dxfId="112" priority="103">
      <formula>IF($D9="Y", TRUE, FALSE)</formula>
    </cfRule>
  </conditionalFormatting>
  <conditionalFormatting sqref="C10">
    <cfRule type="expression" dxfId="111" priority="102">
      <formula>IF($D10="Y", TRUE, FALSE)</formula>
    </cfRule>
  </conditionalFormatting>
  <conditionalFormatting sqref="C11">
    <cfRule type="expression" dxfId="110" priority="101">
      <formula>IF($D11="Y", TRUE, FALSE)</formula>
    </cfRule>
  </conditionalFormatting>
  <conditionalFormatting sqref="C12">
    <cfRule type="expression" dxfId="109" priority="100">
      <formula>IF($D12="Y", TRUE, FALSE)</formula>
    </cfRule>
  </conditionalFormatting>
  <conditionalFormatting sqref="C13">
    <cfRule type="expression" dxfId="108" priority="99">
      <formula>IF($D13="Y", TRUE, FALSE)</formula>
    </cfRule>
  </conditionalFormatting>
  <conditionalFormatting sqref="C14">
    <cfRule type="expression" dxfId="107" priority="98">
      <formula>IF($D14="Y", TRUE, FALSE)</formula>
    </cfRule>
  </conditionalFormatting>
  <conditionalFormatting sqref="C15">
    <cfRule type="expression" dxfId="106" priority="97">
      <formula>IF($D15="Y", TRUE, FALSE)</formula>
    </cfRule>
  </conditionalFormatting>
  <conditionalFormatting sqref="C16">
    <cfRule type="expression" dxfId="105" priority="96">
      <formula>IF($D16="Y", TRUE, FALSE)</formula>
    </cfRule>
  </conditionalFormatting>
  <conditionalFormatting sqref="C17">
    <cfRule type="expression" dxfId="104" priority="95">
      <formula>IF($D17="Y", TRUE, FALSE)</formula>
    </cfRule>
  </conditionalFormatting>
  <conditionalFormatting sqref="C18">
    <cfRule type="expression" dxfId="103" priority="94">
      <formula>IF($D18="Y", TRUE, FALSE)</formula>
    </cfRule>
  </conditionalFormatting>
  <conditionalFormatting sqref="C19">
    <cfRule type="expression" dxfId="102" priority="93">
      <formula>IF($D19="Y", TRUE, FALSE)</formula>
    </cfRule>
  </conditionalFormatting>
  <conditionalFormatting sqref="C20">
    <cfRule type="expression" dxfId="101" priority="92">
      <formula>IF($D20="Y", TRUE, FALSE)</formula>
    </cfRule>
  </conditionalFormatting>
  <conditionalFormatting sqref="C21">
    <cfRule type="expression" dxfId="100" priority="91">
      <formula>IF($D21="Y", TRUE, FALSE)</formula>
    </cfRule>
  </conditionalFormatting>
  <conditionalFormatting sqref="C22">
    <cfRule type="expression" dxfId="99" priority="90">
      <formula>IF($D22="Y", TRUE, FALSE)</formula>
    </cfRule>
  </conditionalFormatting>
  <conditionalFormatting sqref="C23">
    <cfRule type="expression" dxfId="98" priority="89">
      <formula>IF($D23="Y", TRUE, FALSE)</formula>
    </cfRule>
  </conditionalFormatting>
  <conditionalFormatting sqref="C24">
    <cfRule type="expression" dxfId="97" priority="88">
      <formula>IF($D24="Y", TRUE, FALSE)</formula>
    </cfRule>
  </conditionalFormatting>
  <conditionalFormatting sqref="C25">
    <cfRule type="expression" dxfId="96" priority="87">
      <formula>IF($D25="Y", TRUE, FALSE)</formula>
    </cfRule>
  </conditionalFormatting>
  <conditionalFormatting sqref="C26">
    <cfRule type="expression" dxfId="95" priority="86">
      <formula>IF($D26="Y", TRUE, FALSE)</formula>
    </cfRule>
  </conditionalFormatting>
  <conditionalFormatting sqref="C27">
    <cfRule type="expression" dxfId="94" priority="85">
      <formula>IF($D27="Y", TRUE, FALSE)</formula>
    </cfRule>
  </conditionalFormatting>
  <conditionalFormatting sqref="C28">
    <cfRule type="expression" dxfId="93" priority="84">
      <formula>IF($D28="Y", TRUE, FALSE)</formula>
    </cfRule>
  </conditionalFormatting>
  <conditionalFormatting sqref="C29">
    <cfRule type="expression" dxfId="92" priority="83">
      <formula>IF($D29="Y", TRUE, FALSE)</formula>
    </cfRule>
  </conditionalFormatting>
  <conditionalFormatting sqref="C30">
    <cfRule type="expression" dxfId="91" priority="82">
      <formula>IF($D30="Y", TRUE, FALSE)</formula>
    </cfRule>
  </conditionalFormatting>
  <conditionalFormatting sqref="C31">
    <cfRule type="expression" dxfId="90" priority="81">
      <formula>IF($D31="Y", TRUE, FALSE)</formula>
    </cfRule>
  </conditionalFormatting>
  <conditionalFormatting sqref="C32">
    <cfRule type="expression" dxfId="89" priority="80">
      <formula>IF($D32="Y", TRUE, FALSE)</formula>
    </cfRule>
  </conditionalFormatting>
  <conditionalFormatting sqref="C33">
    <cfRule type="expression" dxfId="88" priority="79">
      <formula>IF($D33="Y", TRUE, FALSE)</formula>
    </cfRule>
  </conditionalFormatting>
  <conditionalFormatting sqref="C34">
    <cfRule type="expression" dxfId="87" priority="78">
      <formula>IF($D34="Y", TRUE, FALSE)</formula>
    </cfRule>
  </conditionalFormatting>
  <conditionalFormatting sqref="C35">
    <cfRule type="expression" dxfId="86" priority="77">
      <formula>IF($D35="Y", TRUE, FALSE)</formula>
    </cfRule>
  </conditionalFormatting>
  <conditionalFormatting sqref="C36">
    <cfRule type="expression" dxfId="85" priority="76">
      <formula>IF($D36="Y", TRUE, FALSE)</formula>
    </cfRule>
  </conditionalFormatting>
  <conditionalFormatting sqref="J2">
    <cfRule type="expression" dxfId="84" priority="73">
      <formula>IF($J2="Completed!", TRUE, FALSE)</formula>
    </cfRule>
    <cfRule type="expression" dxfId="83" priority="74">
      <formula>IF(AND($I2&gt;1, $I2&lt;$H2), TRUE, FALSE)</formula>
    </cfRule>
    <cfRule type="expression" dxfId="82" priority="75">
      <formula>IF($J2=($H2-1), TRUE, FALSE)</formula>
    </cfRule>
  </conditionalFormatting>
  <conditionalFormatting sqref="J3">
    <cfRule type="expression" dxfId="81" priority="70">
      <formula>IF($J3="Completed!", TRUE, FALSE)</formula>
    </cfRule>
    <cfRule type="expression" dxfId="80" priority="71">
      <formula>IF(AND($I3&gt;1, $I3&lt;$H3), TRUE, FALSE)</formula>
    </cfRule>
    <cfRule type="expression" dxfId="79" priority="72">
      <formula>IF($J3=($H3-1), TRUE, FALSE)</formula>
    </cfRule>
  </conditionalFormatting>
  <conditionalFormatting sqref="J4">
    <cfRule type="expression" dxfId="78" priority="67">
      <formula>IF($J4="Completed!", TRUE, FALSE)</formula>
    </cfRule>
    <cfRule type="expression" dxfId="77" priority="68">
      <formula>IF(AND($I4&gt;1, $I4&lt;$H4), TRUE, FALSE)</formula>
    </cfRule>
    <cfRule type="expression" dxfId="76" priority="69">
      <formula>IF($J4=($H4-1), TRUE, FALSE)</formula>
    </cfRule>
  </conditionalFormatting>
  <conditionalFormatting sqref="J5">
    <cfRule type="expression" dxfId="75" priority="64">
      <formula>IF($J5="Completed!", TRUE, FALSE)</formula>
    </cfRule>
    <cfRule type="expression" dxfId="74" priority="65">
      <formula>IF(AND($I5&gt;1, $I5&lt;$H5), TRUE, FALSE)</formula>
    </cfRule>
    <cfRule type="expression" dxfId="73" priority="66">
      <formula>IF($J5=($H5-1), TRUE, FALSE)</formula>
    </cfRule>
  </conditionalFormatting>
  <conditionalFormatting sqref="J6">
    <cfRule type="expression" dxfId="72" priority="61">
      <formula>IF($J6="Completed!", TRUE, FALSE)</formula>
    </cfRule>
    <cfRule type="expression" dxfId="71" priority="62">
      <formula>IF(AND($I6&gt;1, $I6&lt;$H6), TRUE, FALSE)</formula>
    </cfRule>
    <cfRule type="expression" dxfId="70" priority="63">
      <formula>IF($J6=($H6-1), TRUE, FALSE)</formula>
    </cfRule>
  </conditionalFormatting>
  <conditionalFormatting sqref="J7">
    <cfRule type="expression" dxfId="69" priority="58">
      <formula>IF($J7="Completed!", TRUE, FALSE)</formula>
    </cfRule>
    <cfRule type="expression" dxfId="68" priority="59">
      <formula>IF(AND($I7&gt;1, $I7&lt;$H7), TRUE, FALSE)</formula>
    </cfRule>
    <cfRule type="expression" dxfId="67" priority="60">
      <formula>IF($J7=($H7-1), TRUE, FALSE)</formula>
    </cfRule>
  </conditionalFormatting>
  <conditionalFormatting sqref="J8">
    <cfRule type="expression" dxfId="66" priority="55">
      <formula>IF($J8="Completed!", TRUE, FALSE)</formula>
    </cfRule>
    <cfRule type="expression" dxfId="65" priority="56">
      <formula>IF(AND($I8&gt;1, $I8&lt;$H8), TRUE, FALSE)</formula>
    </cfRule>
    <cfRule type="expression" dxfId="64" priority="57">
      <formula>IF($J8=($H8-1), TRUE, FALSE)</formula>
    </cfRule>
  </conditionalFormatting>
  <conditionalFormatting sqref="J9">
    <cfRule type="expression" dxfId="63" priority="52">
      <formula>IF($J9="Completed!", TRUE, FALSE)</formula>
    </cfRule>
    <cfRule type="expression" dxfId="62" priority="53">
      <formula>IF(AND($I9&gt;1, $I9&lt;$H9), TRUE, FALSE)</formula>
    </cfRule>
    <cfRule type="expression" dxfId="61" priority="54">
      <formula>IF($J9=($H9-1), TRUE, FALSE)</formula>
    </cfRule>
  </conditionalFormatting>
  <conditionalFormatting sqref="J10">
    <cfRule type="expression" dxfId="60" priority="49">
      <formula>IF($J10="Completed!", TRUE, FALSE)</formula>
    </cfRule>
    <cfRule type="expression" dxfId="59" priority="50">
      <formula>IF(AND($I10&gt;1, $I10&lt;$H10), TRUE, FALSE)</formula>
    </cfRule>
    <cfRule type="expression" dxfId="58" priority="51">
      <formula>IF($J10=($H10-1), TRUE, FALSE)</formula>
    </cfRule>
  </conditionalFormatting>
  <conditionalFormatting sqref="J11">
    <cfRule type="expression" dxfId="57" priority="46">
      <formula>IF($J11="Completed!", TRUE, FALSE)</formula>
    </cfRule>
    <cfRule type="expression" dxfId="56" priority="47">
      <formula>IF(AND($I11&gt;1, $I11&lt;$H11), TRUE, FALSE)</formula>
    </cfRule>
    <cfRule type="expression" dxfId="55" priority="48">
      <formula>IF($J11=($H11-1), TRUE, FALSE)</formula>
    </cfRule>
  </conditionalFormatting>
  <conditionalFormatting sqref="J12">
    <cfRule type="expression" dxfId="54" priority="43">
      <formula>IF($J12="Completed!", TRUE, FALSE)</formula>
    </cfRule>
    <cfRule type="expression" dxfId="53" priority="44">
      <formula>IF(AND($I12&gt;1, $I12&lt;$H12), TRUE, FALSE)</formula>
    </cfRule>
    <cfRule type="expression" dxfId="52" priority="45">
      <formula>IF($J12=($H12-1), TRUE, FALSE)</formula>
    </cfRule>
  </conditionalFormatting>
  <conditionalFormatting sqref="J13">
    <cfRule type="expression" dxfId="51" priority="40">
      <formula>IF($J13="Completed!", TRUE, FALSE)</formula>
    </cfRule>
    <cfRule type="expression" dxfId="50" priority="41">
      <formula>IF(AND($I13&gt;1, $I13&lt;$H13), TRUE, FALSE)</formula>
    </cfRule>
    <cfRule type="expression" dxfId="49" priority="42">
      <formula>IF($J13=($H13-1), TRUE, FALSE)</formula>
    </cfRule>
  </conditionalFormatting>
  <conditionalFormatting sqref="J14">
    <cfRule type="expression" dxfId="48" priority="37">
      <formula>IF($J14="Completed!", TRUE, FALSE)</formula>
    </cfRule>
    <cfRule type="expression" dxfId="47" priority="38">
      <formula>IF(AND($I14&gt;0, $I14&lt;$H14), TRUE, FALSE)</formula>
    </cfRule>
    <cfRule type="expression" dxfId="46" priority="39">
      <formula>IF($J14=$H14, TRUE, FALSE)</formula>
    </cfRule>
  </conditionalFormatting>
  <conditionalFormatting sqref="J15">
    <cfRule type="expression" dxfId="45" priority="34">
      <formula>IF($J15="Completed!", TRUE, FALSE)</formula>
    </cfRule>
    <cfRule type="expression" dxfId="44" priority="35">
      <formula>IF(AND($I15&gt;1, $I15&lt;$H15), TRUE, FALSE)</formula>
    </cfRule>
    <cfRule type="expression" dxfId="43" priority="36">
      <formula>IF($J15=($H15-1), TRUE, FALSE)</formula>
    </cfRule>
  </conditionalFormatting>
  <conditionalFormatting sqref="J16">
    <cfRule type="expression" dxfId="42" priority="31">
      <formula>IF($J16="Completed!", TRUE, FALSE)</formula>
    </cfRule>
    <cfRule type="expression" dxfId="41" priority="32">
      <formula>IF(AND($I16&gt;1, $I16&lt;$H16), TRUE, FALSE)</formula>
    </cfRule>
    <cfRule type="expression" dxfId="40" priority="33">
      <formula>IF($J16=($H16-1), TRUE, FALSE)</formula>
    </cfRule>
  </conditionalFormatting>
  <conditionalFormatting sqref="J17">
    <cfRule type="expression" dxfId="39" priority="28">
      <formula>IF($J17="Completed!", TRUE, FALSE)</formula>
    </cfRule>
    <cfRule type="expression" dxfId="38" priority="29">
      <formula>IF(AND($I17&gt;1, $I17&lt;$H17), TRUE, FALSE)</formula>
    </cfRule>
    <cfRule type="expression" dxfId="37" priority="30">
      <formula>IF($J17=($H17-1), TRUE, FALSE)</formula>
    </cfRule>
  </conditionalFormatting>
  <conditionalFormatting sqref="J18">
    <cfRule type="expression" dxfId="36" priority="25">
      <formula>IF($J18="Completed!", TRUE, FALSE)</formula>
    </cfRule>
    <cfRule type="expression" dxfId="35" priority="26">
      <formula>IF(AND($I18&gt;0, $I18&lt;$H18), TRUE, FALSE)</formula>
    </cfRule>
    <cfRule type="expression" dxfId="34" priority="27">
      <formula>IF($J18=$H18, TRUE, FALSE)</formula>
    </cfRule>
  </conditionalFormatting>
  <conditionalFormatting sqref="J19">
    <cfRule type="expression" dxfId="33" priority="22">
      <formula>IF($J19="Completed!", TRUE, FALSE)</formula>
    </cfRule>
    <cfRule type="expression" dxfId="32" priority="23">
      <formula>IF(AND($I19&gt;1, $I19&lt;$H19), TRUE, FALSE)</formula>
    </cfRule>
    <cfRule type="expression" dxfId="31" priority="24">
      <formula>IF($J19=($H19-1), TRUE, FALSE)</formula>
    </cfRule>
  </conditionalFormatting>
  <conditionalFormatting sqref="J20">
    <cfRule type="expression" dxfId="30" priority="19">
      <formula>IF($J20="Completed!", TRUE, FALSE)</formula>
    </cfRule>
    <cfRule type="expression" dxfId="29" priority="20">
      <formula>IF(AND($I20&gt;1, $I20&lt;$H20), TRUE, FALSE)</formula>
    </cfRule>
    <cfRule type="expression" dxfId="28" priority="21">
      <formula>IF($J20=($H20-1), TRUE, FALSE)</formula>
    </cfRule>
  </conditionalFormatting>
  <conditionalFormatting sqref="J21">
    <cfRule type="expression" dxfId="27" priority="16">
      <formula>IF($J21="Completed!", TRUE, FALSE)</formula>
    </cfRule>
    <cfRule type="expression" dxfId="26" priority="17">
      <formula>IF(AND($I21&gt;1, $I21&lt;$H21), TRUE, FALSE)</formula>
    </cfRule>
    <cfRule type="expression" dxfId="25" priority="18">
      <formula>IF($J21=($H21-1), TRUE, FALSE)</formula>
    </cfRule>
  </conditionalFormatting>
  <conditionalFormatting sqref="J22">
    <cfRule type="expression" dxfId="24" priority="13">
      <formula>IF($J22="Completed!", TRUE, FALSE)</formula>
    </cfRule>
    <cfRule type="expression" dxfId="23" priority="14">
      <formula>IF(AND($I22&gt;1, $I22&lt;$H22), TRUE, FALSE)</formula>
    </cfRule>
    <cfRule type="expression" dxfId="22" priority="15">
      <formula>IF($J22=($H22-1), TRUE, FALSE)</formula>
    </cfRule>
  </conditionalFormatting>
  <conditionalFormatting sqref="J23">
    <cfRule type="expression" dxfId="21" priority="10">
      <formula>IF($J23="Completed!", TRUE, FALSE)</formula>
    </cfRule>
    <cfRule type="expression" dxfId="20" priority="11">
      <formula>IF(AND($I23&gt;1, $I23&lt;$H23), TRUE, FALSE)</formula>
    </cfRule>
    <cfRule type="expression" dxfId="19" priority="12">
      <formula>IF($J23=($H23-1), TRUE, FALSE)</formula>
    </cfRule>
  </conditionalFormatting>
  <conditionalFormatting sqref="J24">
    <cfRule type="expression" dxfId="18" priority="7">
      <formula>IF($J24="Completed!", TRUE, FALSE)</formula>
    </cfRule>
    <cfRule type="expression" dxfId="17" priority="8">
      <formula>IF(AND($I24&gt;1, $I24&lt;$H24), TRUE, FALSE)</formula>
    </cfRule>
    <cfRule type="expression" dxfId="16" priority="9">
      <formula>IF($J24=($H24-1), TRUE, FALSE)</formula>
    </cfRule>
  </conditionalFormatting>
  <conditionalFormatting sqref="J25">
    <cfRule type="expression" dxfId="15" priority="4">
      <formula>IF($J25="Completed!", TRUE, FALSE)</formula>
    </cfRule>
    <cfRule type="expression" dxfId="14" priority="5">
      <formula>IF(AND($I25&gt;1, $I25&lt;$H25), TRUE, FALSE)</formula>
    </cfRule>
    <cfRule type="expression" dxfId="13" priority="6">
      <formula>IF($J25=($H25-1), TRUE, FALSE)</formula>
    </cfRule>
  </conditionalFormatting>
  <conditionalFormatting sqref="J26">
    <cfRule type="expression" dxfId="12" priority="1">
      <formula>IF($J26="Completed!", TRUE, FALSE)</formula>
    </cfRule>
    <cfRule type="expression" dxfId="11" priority="2">
      <formula>IF(AND($I26&gt;1, $I26&lt;$H26), TRUE, FALSE)</formula>
    </cfRule>
    <cfRule type="expression" dxfId="10" priority="3">
      <formula>IF($J26=($H26-1), TRUE, FALSE)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C100"/>
  <sheetViews>
    <sheetView workbookViewId="0">
      <selection activeCell="B3" sqref="B3"/>
    </sheetView>
  </sheetViews>
  <sheetFormatPr defaultRowHeight="15"/>
  <cols>
    <col min="1" max="1" width="5.7109375" bestFit="1" customWidth="1"/>
    <col min="2" max="2" width="10.140625" bestFit="1" customWidth="1"/>
    <col min="3" max="3" width="22.5703125" bestFit="1" customWidth="1"/>
  </cols>
  <sheetData>
    <row r="1" spans="1:3">
      <c r="A1" t="s">
        <v>104</v>
      </c>
      <c r="B1" t="s">
        <v>105</v>
      </c>
      <c r="C1" t="s">
        <v>106</v>
      </c>
    </row>
    <row r="2" spans="1:3">
      <c r="A2">
        <v>1</v>
      </c>
      <c r="B2">
        <v>0</v>
      </c>
      <c r="C2">
        <v>83</v>
      </c>
    </row>
    <row r="3" spans="1:3">
      <c r="A3">
        <v>2</v>
      </c>
      <c r="B3">
        <v>83</v>
      </c>
      <c r="C3">
        <v>91</v>
      </c>
    </row>
    <row r="4" spans="1:3">
      <c r="A4">
        <v>3</v>
      </c>
      <c r="B4">
        <v>174</v>
      </c>
      <c r="C4">
        <v>102</v>
      </c>
    </row>
    <row r="5" spans="1:3">
      <c r="A5">
        <v>4</v>
      </c>
      <c r="B5">
        <v>276</v>
      </c>
      <c r="C5">
        <v>112</v>
      </c>
    </row>
    <row r="6" spans="1:3">
      <c r="A6">
        <v>5</v>
      </c>
      <c r="B6">
        <v>388</v>
      </c>
      <c r="C6">
        <v>124</v>
      </c>
    </row>
    <row r="7" spans="1:3">
      <c r="A7">
        <v>6</v>
      </c>
      <c r="B7">
        <v>512</v>
      </c>
      <c r="C7">
        <v>138</v>
      </c>
    </row>
    <row r="8" spans="1:3">
      <c r="A8">
        <v>7</v>
      </c>
      <c r="B8">
        <v>650</v>
      </c>
      <c r="C8">
        <v>151</v>
      </c>
    </row>
    <row r="9" spans="1:3">
      <c r="A9">
        <v>8</v>
      </c>
      <c r="B9">
        <v>801</v>
      </c>
      <c r="C9">
        <v>168</v>
      </c>
    </row>
    <row r="10" spans="1:3">
      <c r="A10">
        <v>9</v>
      </c>
      <c r="B10">
        <v>969</v>
      </c>
      <c r="C10">
        <v>185</v>
      </c>
    </row>
    <row r="11" spans="1:3">
      <c r="A11">
        <v>10</v>
      </c>
      <c r="B11" s="8">
        <v>1154</v>
      </c>
      <c r="C11">
        <v>204</v>
      </c>
    </row>
    <row r="12" spans="1:3">
      <c r="A12">
        <v>11</v>
      </c>
      <c r="B12" s="8">
        <v>1358</v>
      </c>
      <c r="C12">
        <v>226</v>
      </c>
    </row>
    <row r="13" spans="1:3">
      <c r="A13">
        <v>12</v>
      </c>
      <c r="B13" s="8">
        <v>1584</v>
      </c>
      <c r="C13">
        <v>249</v>
      </c>
    </row>
    <row r="14" spans="1:3">
      <c r="A14">
        <v>13</v>
      </c>
      <c r="B14" s="8">
        <v>1833</v>
      </c>
      <c r="C14">
        <v>274</v>
      </c>
    </row>
    <row r="15" spans="1:3">
      <c r="A15">
        <v>14</v>
      </c>
      <c r="B15" s="8">
        <v>2107</v>
      </c>
      <c r="C15">
        <v>304</v>
      </c>
    </row>
    <row r="16" spans="1:3">
      <c r="A16">
        <v>15</v>
      </c>
      <c r="B16" s="8">
        <v>2411</v>
      </c>
      <c r="C16">
        <v>335</v>
      </c>
    </row>
    <row r="17" spans="1:3">
      <c r="A17">
        <v>16</v>
      </c>
      <c r="B17" s="8">
        <v>2746</v>
      </c>
      <c r="C17">
        <v>369</v>
      </c>
    </row>
    <row r="18" spans="1:3">
      <c r="A18">
        <v>17</v>
      </c>
      <c r="B18" s="8">
        <v>3115</v>
      </c>
      <c r="C18">
        <v>408</v>
      </c>
    </row>
    <row r="19" spans="1:3">
      <c r="A19">
        <v>18</v>
      </c>
      <c r="B19" s="8">
        <v>3523</v>
      </c>
      <c r="C19">
        <v>450</v>
      </c>
    </row>
    <row r="20" spans="1:3">
      <c r="A20">
        <v>19</v>
      </c>
      <c r="B20" s="8">
        <v>3973</v>
      </c>
      <c r="C20">
        <v>497</v>
      </c>
    </row>
    <row r="21" spans="1:3">
      <c r="A21">
        <v>20</v>
      </c>
      <c r="B21" s="8">
        <v>4470</v>
      </c>
      <c r="C21">
        <v>548</v>
      </c>
    </row>
    <row r="22" spans="1:3">
      <c r="A22">
        <v>21</v>
      </c>
      <c r="B22" s="8">
        <v>5018</v>
      </c>
      <c r="C22">
        <v>606</v>
      </c>
    </row>
    <row r="23" spans="1:3">
      <c r="A23">
        <v>22</v>
      </c>
      <c r="B23" s="8">
        <v>5624</v>
      </c>
      <c r="C23">
        <v>667</v>
      </c>
    </row>
    <row r="24" spans="1:3">
      <c r="A24">
        <v>23</v>
      </c>
      <c r="B24" s="8">
        <v>6291</v>
      </c>
      <c r="C24">
        <v>737</v>
      </c>
    </row>
    <row r="25" spans="1:3">
      <c r="A25">
        <v>24</v>
      </c>
      <c r="B25" s="8">
        <v>7028</v>
      </c>
      <c r="C25">
        <v>814</v>
      </c>
    </row>
    <row r="26" spans="1:3">
      <c r="A26">
        <v>25</v>
      </c>
      <c r="B26" s="8">
        <v>7842</v>
      </c>
      <c r="C26">
        <v>898</v>
      </c>
    </row>
    <row r="27" spans="1:3">
      <c r="A27">
        <v>26</v>
      </c>
      <c r="B27" s="8">
        <v>8740</v>
      </c>
      <c r="C27">
        <v>990</v>
      </c>
    </row>
    <row r="28" spans="1:3">
      <c r="A28">
        <v>27</v>
      </c>
      <c r="B28" s="8">
        <v>9730</v>
      </c>
      <c r="C28" s="8">
        <v>1094</v>
      </c>
    </row>
    <row r="29" spans="1:3">
      <c r="A29">
        <v>28</v>
      </c>
      <c r="B29" s="8">
        <v>10824</v>
      </c>
      <c r="C29" s="8">
        <v>1207</v>
      </c>
    </row>
    <row r="30" spans="1:3">
      <c r="A30">
        <v>29</v>
      </c>
      <c r="B30" s="8">
        <v>12031</v>
      </c>
      <c r="C30" s="8">
        <v>1332</v>
      </c>
    </row>
    <row r="31" spans="1:3">
      <c r="A31">
        <v>30</v>
      </c>
      <c r="B31" s="8">
        <v>13363</v>
      </c>
      <c r="C31" s="8">
        <v>1470</v>
      </c>
    </row>
    <row r="32" spans="1:3">
      <c r="A32">
        <v>31</v>
      </c>
      <c r="B32" s="8">
        <v>14833</v>
      </c>
      <c r="C32" s="8">
        <v>1623</v>
      </c>
    </row>
    <row r="33" spans="1:3">
      <c r="A33">
        <v>32</v>
      </c>
      <c r="B33" s="8">
        <v>16456</v>
      </c>
      <c r="C33" s="8">
        <v>1791</v>
      </c>
    </row>
    <row r="34" spans="1:3">
      <c r="A34">
        <v>33</v>
      </c>
      <c r="B34" s="8">
        <v>18247</v>
      </c>
      <c r="C34" s="8">
        <v>1977</v>
      </c>
    </row>
    <row r="35" spans="1:3">
      <c r="A35">
        <v>34</v>
      </c>
      <c r="B35" s="8">
        <v>20224</v>
      </c>
      <c r="C35" s="8">
        <v>2182</v>
      </c>
    </row>
    <row r="36" spans="1:3">
      <c r="A36">
        <v>35</v>
      </c>
      <c r="B36" s="8">
        <v>22406</v>
      </c>
      <c r="C36" s="8">
        <v>2409</v>
      </c>
    </row>
    <row r="37" spans="1:3">
      <c r="A37">
        <v>36</v>
      </c>
      <c r="B37" s="8">
        <v>24815</v>
      </c>
      <c r="C37" s="8">
        <v>2658</v>
      </c>
    </row>
    <row r="38" spans="1:3">
      <c r="A38">
        <v>37</v>
      </c>
      <c r="B38" s="8">
        <v>27473</v>
      </c>
      <c r="C38" s="8">
        <v>2935</v>
      </c>
    </row>
    <row r="39" spans="1:3">
      <c r="A39">
        <v>38</v>
      </c>
      <c r="B39" s="8">
        <v>30408</v>
      </c>
      <c r="C39" s="8">
        <v>3240</v>
      </c>
    </row>
    <row r="40" spans="1:3">
      <c r="A40">
        <v>39</v>
      </c>
      <c r="B40" s="8">
        <v>33648</v>
      </c>
      <c r="C40" s="8">
        <v>3576</v>
      </c>
    </row>
    <row r="41" spans="1:3">
      <c r="A41">
        <v>40</v>
      </c>
      <c r="B41" s="8">
        <v>37224</v>
      </c>
      <c r="C41" s="8">
        <v>3947</v>
      </c>
    </row>
    <row r="42" spans="1:3">
      <c r="A42">
        <v>41</v>
      </c>
      <c r="B42" s="8">
        <v>41171</v>
      </c>
      <c r="C42" s="8">
        <v>4358</v>
      </c>
    </row>
    <row r="43" spans="1:3">
      <c r="A43">
        <v>42</v>
      </c>
      <c r="B43" s="8">
        <v>45529</v>
      </c>
      <c r="C43" s="8">
        <v>4810</v>
      </c>
    </row>
    <row r="44" spans="1:3">
      <c r="A44">
        <v>43</v>
      </c>
      <c r="B44" s="8">
        <v>50339</v>
      </c>
      <c r="C44" s="8">
        <v>5310</v>
      </c>
    </row>
    <row r="45" spans="1:3">
      <c r="A45">
        <v>44</v>
      </c>
      <c r="B45" s="8">
        <v>55649</v>
      </c>
      <c r="C45" s="8">
        <v>5863</v>
      </c>
    </row>
    <row r="46" spans="1:3">
      <c r="A46">
        <v>45</v>
      </c>
      <c r="B46" s="8">
        <v>61512</v>
      </c>
      <c r="C46" s="8">
        <v>6471</v>
      </c>
    </row>
    <row r="47" spans="1:3">
      <c r="A47">
        <v>46</v>
      </c>
      <c r="B47" s="8">
        <v>67983</v>
      </c>
      <c r="C47" s="8">
        <v>7144</v>
      </c>
    </row>
    <row r="48" spans="1:3">
      <c r="A48">
        <v>47</v>
      </c>
      <c r="B48" s="8">
        <v>75127</v>
      </c>
      <c r="C48" s="8">
        <v>7887</v>
      </c>
    </row>
    <row r="49" spans="1:3">
      <c r="A49">
        <v>48</v>
      </c>
      <c r="B49" s="8">
        <v>83014</v>
      </c>
      <c r="C49" s="8">
        <v>8707</v>
      </c>
    </row>
    <row r="50" spans="1:3">
      <c r="A50">
        <v>49</v>
      </c>
      <c r="B50" s="8">
        <v>91721</v>
      </c>
      <c r="C50" s="8">
        <v>9612</v>
      </c>
    </row>
    <row r="51" spans="1:3">
      <c r="A51">
        <v>50</v>
      </c>
      <c r="B51" s="8">
        <v>101333</v>
      </c>
      <c r="C51" s="8">
        <v>10612</v>
      </c>
    </row>
    <row r="52" spans="1:3">
      <c r="A52">
        <v>51</v>
      </c>
      <c r="B52" s="8">
        <v>111945</v>
      </c>
      <c r="C52" s="8">
        <v>11715</v>
      </c>
    </row>
    <row r="53" spans="1:3">
      <c r="A53">
        <v>52</v>
      </c>
      <c r="B53" s="8">
        <v>123660</v>
      </c>
      <c r="C53" s="8">
        <v>12934</v>
      </c>
    </row>
    <row r="54" spans="1:3">
      <c r="A54">
        <v>53</v>
      </c>
      <c r="B54" s="8">
        <v>136594</v>
      </c>
      <c r="C54" s="8">
        <v>14278</v>
      </c>
    </row>
    <row r="55" spans="1:3">
      <c r="A55">
        <v>54</v>
      </c>
      <c r="B55" s="8">
        <v>150872</v>
      </c>
      <c r="C55" s="8">
        <v>15764</v>
      </c>
    </row>
    <row r="56" spans="1:3">
      <c r="A56">
        <v>55</v>
      </c>
      <c r="B56" s="8">
        <v>166636</v>
      </c>
      <c r="C56" s="8">
        <v>17404</v>
      </c>
    </row>
    <row r="57" spans="1:3">
      <c r="A57">
        <v>56</v>
      </c>
      <c r="B57" s="8">
        <v>184040</v>
      </c>
      <c r="C57" s="8">
        <v>19214</v>
      </c>
    </row>
    <row r="58" spans="1:3">
      <c r="A58">
        <v>57</v>
      </c>
      <c r="B58" s="8">
        <v>203254</v>
      </c>
      <c r="C58" s="8">
        <v>21212</v>
      </c>
    </row>
    <row r="59" spans="1:3">
      <c r="A59">
        <v>58</v>
      </c>
      <c r="B59" s="8">
        <v>224466</v>
      </c>
      <c r="C59" s="8">
        <v>23420</v>
      </c>
    </row>
    <row r="60" spans="1:3">
      <c r="A60">
        <v>59</v>
      </c>
      <c r="B60" s="8">
        <v>247886</v>
      </c>
      <c r="C60" s="8">
        <v>25856</v>
      </c>
    </row>
    <row r="61" spans="1:3">
      <c r="A61">
        <v>60</v>
      </c>
      <c r="B61" s="8">
        <v>273742</v>
      </c>
      <c r="C61" s="8">
        <v>28546</v>
      </c>
    </row>
    <row r="62" spans="1:3">
      <c r="A62">
        <v>61</v>
      </c>
      <c r="B62" s="8">
        <v>302288</v>
      </c>
      <c r="C62" s="8">
        <v>31516</v>
      </c>
    </row>
    <row r="63" spans="1:3">
      <c r="A63">
        <v>62</v>
      </c>
      <c r="B63" s="8">
        <v>333804</v>
      </c>
      <c r="C63" s="8">
        <v>34795</v>
      </c>
    </row>
    <row r="64" spans="1:3">
      <c r="A64">
        <v>63</v>
      </c>
      <c r="B64" s="8">
        <v>368599</v>
      </c>
      <c r="C64" s="8">
        <v>38416</v>
      </c>
    </row>
    <row r="65" spans="1:3">
      <c r="A65">
        <v>64</v>
      </c>
      <c r="B65" s="8">
        <v>407015</v>
      </c>
      <c r="C65" s="8">
        <v>42413</v>
      </c>
    </row>
    <row r="66" spans="1:3">
      <c r="A66">
        <v>65</v>
      </c>
      <c r="B66" s="8">
        <v>449428</v>
      </c>
      <c r="C66" s="8">
        <v>46826</v>
      </c>
    </row>
    <row r="67" spans="1:3">
      <c r="A67">
        <v>66</v>
      </c>
      <c r="B67" s="8">
        <v>496254</v>
      </c>
      <c r="C67" s="8">
        <v>51699</v>
      </c>
    </row>
    <row r="68" spans="1:3">
      <c r="A68">
        <v>67</v>
      </c>
      <c r="B68" s="8">
        <v>547953</v>
      </c>
      <c r="C68" s="8">
        <v>57079</v>
      </c>
    </row>
    <row r="69" spans="1:3">
      <c r="A69">
        <v>68</v>
      </c>
      <c r="B69" s="8">
        <v>605032</v>
      </c>
      <c r="C69" s="8">
        <v>63019</v>
      </c>
    </row>
    <row r="70" spans="1:3">
      <c r="A70">
        <v>69</v>
      </c>
      <c r="B70" s="8">
        <v>668051</v>
      </c>
      <c r="C70" s="8">
        <v>69576</v>
      </c>
    </row>
    <row r="71" spans="1:3">
      <c r="A71">
        <v>70</v>
      </c>
      <c r="B71" s="8">
        <v>737627</v>
      </c>
      <c r="C71" s="8">
        <v>76818</v>
      </c>
    </row>
    <row r="72" spans="1:3">
      <c r="A72">
        <v>71</v>
      </c>
      <c r="B72" s="8">
        <v>814445</v>
      </c>
      <c r="C72" s="8">
        <v>84812</v>
      </c>
    </row>
    <row r="73" spans="1:3">
      <c r="A73">
        <v>72</v>
      </c>
      <c r="B73" s="8">
        <v>899257</v>
      </c>
      <c r="C73" s="8">
        <v>93638</v>
      </c>
    </row>
    <row r="74" spans="1:3">
      <c r="A74">
        <v>73</v>
      </c>
      <c r="B74" s="8">
        <v>992895</v>
      </c>
      <c r="C74" s="8">
        <v>103383</v>
      </c>
    </row>
    <row r="75" spans="1:3">
      <c r="A75">
        <v>74</v>
      </c>
      <c r="B75" s="8">
        <v>1096278</v>
      </c>
      <c r="C75" s="8">
        <v>114143</v>
      </c>
    </row>
    <row r="76" spans="1:3">
      <c r="A76">
        <v>75</v>
      </c>
      <c r="B76" s="8">
        <v>1210421</v>
      </c>
      <c r="C76" s="8">
        <v>126022</v>
      </c>
    </row>
    <row r="77" spans="1:3">
      <c r="A77">
        <v>76</v>
      </c>
      <c r="B77" s="8">
        <v>1336443</v>
      </c>
      <c r="C77" s="8">
        <v>139138</v>
      </c>
    </row>
    <row r="78" spans="1:3">
      <c r="A78">
        <v>77</v>
      </c>
      <c r="B78" s="8">
        <v>1475581</v>
      </c>
      <c r="C78" s="8">
        <v>153619</v>
      </c>
    </row>
    <row r="79" spans="1:3">
      <c r="A79">
        <v>78</v>
      </c>
      <c r="B79" s="8">
        <v>1629200</v>
      </c>
      <c r="C79" s="8">
        <v>169608</v>
      </c>
    </row>
    <row r="80" spans="1:3">
      <c r="A80">
        <v>79</v>
      </c>
      <c r="B80" s="8">
        <v>1798808</v>
      </c>
      <c r="C80" s="8">
        <v>187260</v>
      </c>
    </row>
    <row r="81" spans="1:3">
      <c r="A81">
        <v>80</v>
      </c>
      <c r="B81" s="8">
        <v>1986068</v>
      </c>
      <c r="C81" s="8">
        <v>206750</v>
      </c>
    </row>
    <row r="82" spans="1:3">
      <c r="A82">
        <v>81</v>
      </c>
      <c r="B82" s="8">
        <v>2192818</v>
      </c>
      <c r="C82" s="8">
        <v>228269</v>
      </c>
    </row>
    <row r="83" spans="1:3">
      <c r="A83">
        <v>82</v>
      </c>
      <c r="B83" s="8">
        <v>2421087</v>
      </c>
      <c r="C83" s="8">
        <v>252027</v>
      </c>
    </row>
    <row r="84" spans="1:3">
      <c r="A84">
        <v>83</v>
      </c>
      <c r="B84" s="8">
        <v>2673114</v>
      </c>
      <c r="C84" s="8">
        <v>278259</v>
      </c>
    </row>
    <row r="85" spans="1:3">
      <c r="A85">
        <v>84</v>
      </c>
      <c r="B85" s="8">
        <v>2951373</v>
      </c>
      <c r="C85" s="8">
        <v>307221</v>
      </c>
    </row>
    <row r="86" spans="1:3">
      <c r="A86">
        <v>85</v>
      </c>
      <c r="B86" s="8">
        <v>3258594</v>
      </c>
      <c r="C86" s="8">
        <v>339198</v>
      </c>
    </row>
    <row r="87" spans="1:3">
      <c r="A87">
        <v>86</v>
      </c>
      <c r="B87" s="8">
        <v>3597792</v>
      </c>
      <c r="C87" s="8">
        <v>374502</v>
      </c>
    </row>
    <row r="88" spans="1:3">
      <c r="A88">
        <v>87</v>
      </c>
      <c r="B88" s="8">
        <v>3972294</v>
      </c>
      <c r="C88" s="8">
        <v>413482</v>
      </c>
    </row>
    <row r="89" spans="1:3">
      <c r="A89">
        <v>88</v>
      </c>
      <c r="B89" s="8">
        <v>4385776</v>
      </c>
      <c r="C89" s="8">
        <v>456519</v>
      </c>
    </row>
    <row r="90" spans="1:3">
      <c r="A90">
        <v>89</v>
      </c>
      <c r="B90" s="8">
        <v>4842295</v>
      </c>
      <c r="C90" s="8">
        <v>504037</v>
      </c>
    </row>
    <row r="91" spans="1:3">
      <c r="A91">
        <v>90</v>
      </c>
      <c r="B91" s="8">
        <v>5346332</v>
      </c>
      <c r="C91" s="8">
        <v>556499</v>
      </c>
    </row>
    <row r="92" spans="1:3">
      <c r="A92">
        <v>91</v>
      </c>
      <c r="B92" s="8">
        <v>5902831</v>
      </c>
      <c r="C92" s="8">
        <v>614422</v>
      </c>
    </row>
    <row r="93" spans="1:3">
      <c r="A93">
        <v>92</v>
      </c>
      <c r="B93" s="8">
        <v>6517253</v>
      </c>
      <c r="C93" s="8">
        <v>678376</v>
      </c>
    </row>
    <row r="94" spans="1:3">
      <c r="A94">
        <v>93</v>
      </c>
      <c r="B94" s="8">
        <v>7195629</v>
      </c>
      <c r="C94" s="8">
        <v>748985</v>
      </c>
    </row>
    <row r="95" spans="1:3">
      <c r="A95">
        <v>94</v>
      </c>
      <c r="B95" s="8">
        <v>7944614</v>
      </c>
      <c r="C95" s="8">
        <v>826944</v>
      </c>
    </row>
    <row r="96" spans="1:3">
      <c r="A96">
        <v>95</v>
      </c>
      <c r="B96" s="8">
        <v>8771558</v>
      </c>
      <c r="C96" s="8">
        <v>913019</v>
      </c>
    </row>
    <row r="97" spans="1:3">
      <c r="A97">
        <v>96</v>
      </c>
      <c r="B97" s="8">
        <v>9684577</v>
      </c>
      <c r="C97" s="8">
        <v>1008052</v>
      </c>
    </row>
    <row r="98" spans="1:3">
      <c r="A98">
        <v>97</v>
      </c>
      <c r="B98" s="8">
        <v>10692629</v>
      </c>
      <c r="C98" s="8">
        <v>1112977</v>
      </c>
    </row>
    <row r="99" spans="1:3">
      <c r="A99">
        <v>98</v>
      </c>
      <c r="B99" s="8">
        <v>11805606</v>
      </c>
      <c r="C99" s="8">
        <v>1228825</v>
      </c>
    </row>
    <row r="100" spans="1:3">
      <c r="A100">
        <v>99</v>
      </c>
      <c r="B100" s="8">
        <v>13034431</v>
      </c>
      <c r="C100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Sheet2!_?page_id_53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Joel</cp:lastModifiedBy>
  <dcterms:created xsi:type="dcterms:W3CDTF">2011-05-01T14:55:03Z</dcterms:created>
  <dcterms:modified xsi:type="dcterms:W3CDTF">2011-05-23T18:13:41Z</dcterms:modified>
</cp:coreProperties>
</file>